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2.xml" ContentType="application/vnd.openxmlformats-officedocument.spreadsheetml.chartsheet+xml"/>
  <Override PartName="/xl/worksheets/sheet6.xml" ContentType="application/vnd.openxmlformats-officedocument.spreadsheetml.worksheet+xml"/>
  <Override PartName="/xl/chartsheets/sheet3.xml" ContentType="application/vnd.openxmlformats-officedocument.spreadsheetml.chart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trlProps/ctrlProp1.xml" ContentType="application/vnd.ms-excel.controlproperti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ottish.sharepoint.com/sites/PHS-OfficialStatisticsPublication/HealthTopic/Births and maternity/Births in Scotland/2023-11-28/"/>
    </mc:Choice>
  </mc:AlternateContent>
  <xr:revisionPtr revIDLastSave="0" documentId="13_ncr:1_{39881107-261F-48AF-AFD4-A640176F463C}" xr6:coauthVersionLast="47" xr6:coauthVersionMax="47" xr10:uidLastSave="{00000000-0000-0000-0000-000000000000}"/>
  <bookViews>
    <workbookView xWindow="0" yWindow="870" windowWidth="14400" windowHeight="7320" xr2:uid="{E3535000-197E-4432-B3D3-A8756F9276F0}"/>
  </bookViews>
  <sheets>
    <sheet name="Index" sheetId="17" r:id="rId1"/>
    <sheet name="5.1" sheetId="2" r:id="rId2"/>
    <sheet name="Figure5.1" sheetId="13" r:id="rId3"/>
    <sheet name="5.2" sheetId="8" r:id="rId4"/>
    <sheet name="5.2_data" sheetId="10" state="hidden" r:id="rId5"/>
    <sheet name="Figure5.2_data" sheetId="14" state="hidden" r:id="rId6"/>
    <sheet name="Figure5.2" sheetId="15" r:id="rId7"/>
    <sheet name="5.3" sheetId="9" r:id="rId8"/>
    <sheet name="Figure5.3" sheetId="16" r:id="rId9"/>
    <sheet name="5.4" sheetId="4" r:id="rId10"/>
    <sheet name="5.5" sheetId="5" r:id="rId11"/>
    <sheet name="Lookup" sheetId="6" state="hidden" r:id="rId12"/>
  </sheets>
  <definedNames>
    <definedName name="t5.2">'5.2_data'!$1:$1048576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6" l="1"/>
  <c r="C8" i="8" l="1"/>
  <c r="E9" i="8"/>
  <c r="H10" i="8"/>
  <c r="C12" i="8"/>
  <c r="E13" i="8"/>
  <c r="H14" i="8"/>
  <c r="C16" i="8"/>
  <c r="E17" i="8"/>
  <c r="H18" i="8"/>
  <c r="C20" i="8"/>
  <c r="E21" i="8"/>
  <c r="D7" i="8"/>
  <c r="E11" i="8"/>
  <c r="C18" i="8"/>
  <c r="I7" i="8"/>
  <c r="I12" i="8"/>
  <c r="I16" i="8"/>
  <c r="F19" i="8"/>
  <c r="H11" i="8"/>
  <c r="C17" i="8"/>
  <c r="D9" i="8"/>
  <c r="F10" i="8"/>
  <c r="D13" i="8"/>
  <c r="D17" i="8"/>
  <c r="D21" i="8"/>
  <c r="D8" i="8"/>
  <c r="F9" i="8"/>
  <c r="I10" i="8"/>
  <c r="D12" i="8"/>
  <c r="F13" i="8"/>
  <c r="I14" i="8"/>
  <c r="D16" i="8"/>
  <c r="F17" i="8"/>
  <c r="I18" i="8"/>
  <c r="D20" i="8"/>
  <c r="F21" i="8"/>
  <c r="C7" i="8"/>
  <c r="E15" i="8"/>
  <c r="D10" i="8"/>
  <c r="D18" i="8"/>
  <c r="E10" i="8"/>
  <c r="H15" i="8"/>
  <c r="C21" i="8"/>
  <c r="I11" i="8"/>
  <c r="E7" i="8"/>
  <c r="E8" i="8"/>
  <c r="H9" i="8"/>
  <c r="C11" i="8"/>
  <c r="E12" i="8"/>
  <c r="H13" i="8"/>
  <c r="C15" i="8"/>
  <c r="E16" i="8"/>
  <c r="H17" i="8"/>
  <c r="C19" i="8"/>
  <c r="E20" i="8"/>
  <c r="H21" i="8"/>
  <c r="C10" i="8"/>
  <c r="H12" i="8"/>
  <c r="H16" i="8"/>
  <c r="H20" i="8"/>
  <c r="I8" i="8"/>
  <c r="D14" i="8"/>
  <c r="H7" i="8"/>
  <c r="E14" i="8"/>
  <c r="E18" i="8"/>
  <c r="F7" i="8"/>
  <c r="I15" i="8"/>
  <c r="I19" i="8"/>
  <c r="F8" i="8"/>
  <c r="I9" i="8"/>
  <c r="D11" i="8"/>
  <c r="F12" i="8"/>
  <c r="I13" i="8"/>
  <c r="D15" i="8"/>
  <c r="F16" i="8"/>
  <c r="I17" i="8"/>
  <c r="D19" i="8"/>
  <c r="F20" i="8"/>
  <c r="I21" i="8"/>
  <c r="H8" i="8"/>
  <c r="C14" i="8"/>
  <c r="E19" i="8"/>
  <c r="F11" i="8"/>
  <c r="F15" i="8"/>
  <c r="I20" i="8"/>
  <c r="C13" i="8"/>
  <c r="H19" i="8"/>
  <c r="F14" i="8"/>
  <c r="F18" i="8"/>
  <c r="C9" i="8"/>
</calcChain>
</file>

<file path=xl/sharedStrings.xml><?xml version="1.0" encoding="utf-8"?>
<sst xmlns="http://schemas.openxmlformats.org/spreadsheetml/2006/main" count="683" uniqueCount="413">
  <si>
    <t>Number</t>
  </si>
  <si>
    <t>Percentage</t>
  </si>
  <si>
    <t>Scotland</t>
  </si>
  <si>
    <t>Ayrshire &amp; Arran</t>
  </si>
  <si>
    <t>Borders</t>
  </si>
  <si>
    <t>Dumfries &amp;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</si>
  <si>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</si>
  <si>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</si>
  <si>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</si>
  <si>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</si>
  <si>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</si>
  <si>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</si>
  <si>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</si>
  <si>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Orkney</t>
  </si>
  <si>
    <t>Shetland</t>
  </si>
  <si>
    <t>Tayside</t>
  </si>
  <si>
    <t>Western Isles</t>
  </si>
  <si>
    <t>Total</t>
  </si>
  <si>
    <t>20-24</t>
  </si>
  <si>
    <t>25-29</t>
  </si>
  <si>
    <t>30-34</t>
  </si>
  <si>
    <t>35-39</t>
  </si>
  <si>
    <t>40+</t>
  </si>
  <si>
    <t>1 - Most deprived</t>
  </si>
  <si>
    <t>5 - Least deprived</t>
  </si>
  <si>
    <t>Group C - Asian, Asian Scottish or Asian British</t>
  </si>
  <si>
    <t>Group D - African</t>
  </si>
  <si>
    <t xml:space="preserve">Select </t>
  </si>
  <si>
    <t xml:space="preserve"> </t>
  </si>
  <si>
    <t>Unknown</t>
  </si>
  <si>
    <t>Induced</t>
  </si>
  <si>
    <t>Not Induced</t>
  </si>
  <si>
    <t>Under 20</t>
  </si>
  <si>
    <t>Year ending 31 March</t>
  </si>
  <si>
    <t>code</t>
  </si>
  <si>
    <t>Not_induced</t>
  </si>
  <si>
    <t>ind_yes_perc</t>
  </si>
  <si>
    <t>ind_no_perc</t>
  </si>
  <si>
    <t>NHS Ayrshire and Arran</t>
  </si>
  <si>
    <t>NHS Borders</t>
  </si>
  <si>
    <t>NHS Dumfries and Galloway</t>
  </si>
  <si>
    <t>NHS Fife</t>
  </si>
  <si>
    <t>NHS Forth Valley</t>
  </si>
  <si>
    <t>NHS Grampian</t>
  </si>
  <si>
    <t>NHS Greater Glasgow and Clyde</t>
  </si>
  <si>
    <t>NHS Highland</t>
  </si>
  <si>
    <t>NHS Lanarkshire</t>
  </si>
  <si>
    <t>NHS Lothian</t>
  </si>
  <si>
    <t>NHS Orkney</t>
  </si>
  <si>
    <t>NHS Shetland</t>
  </si>
  <si>
    <t>NHS Tayside</t>
  </si>
  <si>
    <t>NHS Western Isles</t>
  </si>
  <si>
    <t>The Scotland total includes cases where the location code indicated that care was provided in a private domiciliary address.</t>
  </si>
  <si>
    <t>Year ending 31 March 2023</t>
  </si>
  <si>
    <t>Percentage of live singleton births (37-42 weeks) with a known induction status.</t>
  </si>
  <si>
    <t>Source: SMR02</t>
  </si>
  <si>
    <t>-</t>
  </si>
  <si>
    <t>Live singleton births (37-42 weeks) where labour was induced, by year in Scotland</t>
  </si>
  <si>
    <t>2022/23 data are provisional.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</si>
  <si>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</si>
  <si>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</si>
  <si>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</si>
  <si>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</si>
  <si>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</si>
  <si>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</si>
  <si>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</si>
  <si>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</si>
  <si>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</si>
  <si>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</si>
  <si>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</si>
  <si>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</si>
  <si>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</si>
  <si>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</si>
  <si>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</si>
  <si>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</si>
  <si>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</si>
  <si>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</si>
  <si>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</si>
  <si>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</si>
  <si>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Live singleton births (37-42 weeks) where labour was induced, by year and NHS Board of treatment</t>
  </si>
  <si>
    <t>Live singleton births (37-42 weeks) where labour was induced, by maternal age in Scotland</t>
  </si>
  <si>
    <t>Live singleton births (37-42 weeks) where labour was induced, by maternal ethnicity in Scotland</t>
  </si>
  <si>
    <t>2003/04NHS Ayrshire and Arran</t>
  </si>
  <si>
    <t>2003/04NHS Borders</t>
  </si>
  <si>
    <t>2003/04NHS Dumfries and Galloway</t>
  </si>
  <si>
    <t>2003/04NHS Fife</t>
  </si>
  <si>
    <t>2003/04NHS Forth Valley</t>
  </si>
  <si>
    <t>2003/04NHS Grampian</t>
  </si>
  <si>
    <t>2003/04NHS Greater Glasgow and Clyde</t>
  </si>
  <si>
    <t>2003/04NHS Highland</t>
  </si>
  <si>
    <t>2003/04NHS Lanarkshire</t>
  </si>
  <si>
    <t>2003/04NHS Lothian</t>
  </si>
  <si>
    <t>2003/04NHS Orkney</t>
  </si>
  <si>
    <t>2003/04NHS Shetland</t>
  </si>
  <si>
    <t>2003/04NHS Tayside</t>
  </si>
  <si>
    <t>2003/04NHS Western Isles</t>
  </si>
  <si>
    <t>2003/04Unknown</t>
  </si>
  <si>
    <t>2004/05NHS Ayrshire and Arran</t>
  </si>
  <si>
    <t>2004/05NHS Borders</t>
  </si>
  <si>
    <t>2004/05NHS Dumfries and Galloway</t>
  </si>
  <si>
    <t>2004/05NHS Fife</t>
  </si>
  <si>
    <t>2004/05NHS Forth Valley</t>
  </si>
  <si>
    <t>2004/05NHS Grampian</t>
  </si>
  <si>
    <t>2004/05NHS Greater Glasgow and Clyde</t>
  </si>
  <si>
    <t>2004/05NHS Highland</t>
  </si>
  <si>
    <t>2004/05NHS Lanarkshire</t>
  </si>
  <si>
    <t>2004/05NHS Lothian</t>
  </si>
  <si>
    <t>2004/05NHS Orkney</t>
  </si>
  <si>
    <t>2004/05NHS Shetland</t>
  </si>
  <si>
    <t>2004/05NHS Tayside</t>
  </si>
  <si>
    <t>2004/05NHS Western Isles</t>
  </si>
  <si>
    <t>2004/05Unknown</t>
  </si>
  <si>
    <t>2005/06NHS Ayrshire and Arran</t>
  </si>
  <si>
    <t>2005/06NHS Borders</t>
  </si>
  <si>
    <t>2005/06NHS Dumfries and Galloway</t>
  </si>
  <si>
    <t>2005/06NHS Fife</t>
  </si>
  <si>
    <t>2005/06NHS Forth Valley</t>
  </si>
  <si>
    <t>2005/06NHS Grampian</t>
  </si>
  <si>
    <t>2005/06NHS Greater Glasgow and Clyde</t>
  </si>
  <si>
    <t>2005/06NHS Highland</t>
  </si>
  <si>
    <t>2005/06NHS Lanarkshire</t>
  </si>
  <si>
    <t>2005/06NHS Lothian</t>
  </si>
  <si>
    <t>2005/06NHS Orkney</t>
  </si>
  <si>
    <t>2005/06NHS Shetland</t>
  </si>
  <si>
    <t>2005/06NHS Tayside</t>
  </si>
  <si>
    <t>2005/06NHS Western Isles</t>
  </si>
  <si>
    <t>2005/06Unknown</t>
  </si>
  <si>
    <t>2006/07NHS Ayrshire and Arran</t>
  </si>
  <si>
    <t>2006/07NHS Borders</t>
  </si>
  <si>
    <t>2006/07NHS Dumfries and Galloway</t>
  </si>
  <si>
    <t>2006/07NHS Fife</t>
  </si>
  <si>
    <t>2006/07NHS Forth Valley</t>
  </si>
  <si>
    <t>2006/07NHS Grampian</t>
  </si>
  <si>
    <t>2006/07NHS Greater Glasgow and Clyde</t>
  </si>
  <si>
    <t>2006/07NHS Highland</t>
  </si>
  <si>
    <t>2006/07NHS Lanarkshire</t>
  </si>
  <si>
    <t>2006/07NHS Lothian</t>
  </si>
  <si>
    <t>2006/07NHS Orkney</t>
  </si>
  <si>
    <t>2006/07NHS Shetland</t>
  </si>
  <si>
    <t>2006/07NHS Tayside</t>
  </si>
  <si>
    <t>2006/07NHS Western Isles</t>
  </si>
  <si>
    <t>2006/07Unknown</t>
  </si>
  <si>
    <t>2007/08NHS Ayrshire and Arran</t>
  </si>
  <si>
    <t>2007/08NHS Borders</t>
  </si>
  <si>
    <t>2007/08NHS Dumfries and Galloway</t>
  </si>
  <si>
    <t>2007/08NHS Fife</t>
  </si>
  <si>
    <t>2007/08NHS Forth Valley</t>
  </si>
  <si>
    <t>2007/08NHS Grampian</t>
  </si>
  <si>
    <t>2007/08NHS Greater Glasgow and Clyde</t>
  </si>
  <si>
    <t>2007/08NHS Highland</t>
  </si>
  <si>
    <t>2007/08NHS Lanarkshire</t>
  </si>
  <si>
    <t>2007/08NHS Lothian</t>
  </si>
  <si>
    <t>2007/08NHS Orkney</t>
  </si>
  <si>
    <t>2007/08NHS Shetland</t>
  </si>
  <si>
    <t>2007/08NHS Tayside</t>
  </si>
  <si>
    <t>2007/08NHS Western Isles</t>
  </si>
  <si>
    <t>2007/08Unknown</t>
  </si>
  <si>
    <t>2008/09NHS Ayrshire and Arran</t>
  </si>
  <si>
    <t>2008/09NHS Borders</t>
  </si>
  <si>
    <t>2008/09NHS Dumfries and Galloway</t>
  </si>
  <si>
    <t>2008/09NHS Fife</t>
  </si>
  <si>
    <t>2008/09NHS Forth Valley</t>
  </si>
  <si>
    <t>2008/09NHS Grampian</t>
  </si>
  <si>
    <t>2008/09NHS Greater Glasgow and Clyde</t>
  </si>
  <si>
    <t>2008/09NHS Highland</t>
  </si>
  <si>
    <t>2008/09NHS Lanarkshire</t>
  </si>
  <si>
    <t>2008/09NHS Lothian</t>
  </si>
  <si>
    <t>2008/09NHS Orkney</t>
  </si>
  <si>
    <t>2008/09NHS Shetland</t>
  </si>
  <si>
    <t>2008/09NHS Tayside</t>
  </si>
  <si>
    <t>2008/09NHS Western Isles</t>
  </si>
  <si>
    <t>2009/10NHS Ayrshire and Arran</t>
  </si>
  <si>
    <t>2009/10NHS Borders</t>
  </si>
  <si>
    <t>2009/10NHS Dumfries and Galloway</t>
  </si>
  <si>
    <t>2009/10NHS Fife</t>
  </si>
  <si>
    <t>2009/10NHS Forth Valley</t>
  </si>
  <si>
    <t>2009/10NHS Grampian</t>
  </si>
  <si>
    <t>2009/10NHS Greater Glasgow and Clyde</t>
  </si>
  <si>
    <t>2009/10NHS Highland</t>
  </si>
  <si>
    <t>2009/10NHS Lanarkshire</t>
  </si>
  <si>
    <t>2009/10NHS Lothian</t>
  </si>
  <si>
    <t>2009/10NHS Orkney</t>
  </si>
  <si>
    <t>2009/10NHS Shetland</t>
  </si>
  <si>
    <t>2009/10NHS Tayside</t>
  </si>
  <si>
    <t>2009/10NHS Western Isles</t>
  </si>
  <si>
    <t>2010/11NHS Ayrshire and Arran</t>
  </si>
  <si>
    <t>2010/11NHS Borders</t>
  </si>
  <si>
    <t>2010/11NHS Dumfries and Galloway</t>
  </si>
  <si>
    <t>2010/11NHS Fife</t>
  </si>
  <si>
    <t>2010/11NHS Forth Valley</t>
  </si>
  <si>
    <t>2010/11NHS Grampian</t>
  </si>
  <si>
    <t>2010/11NHS Greater Glasgow and Clyde</t>
  </si>
  <si>
    <t>2010/11NHS Highland</t>
  </si>
  <si>
    <t>2010/11NHS Lanarkshire</t>
  </si>
  <si>
    <t>2010/11NHS Lothian</t>
  </si>
  <si>
    <t>2010/11NHS Orkney</t>
  </si>
  <si>
    <t>2010/11NHS Shetland</t>
  </si>
  <si>
    <t>2010/11NHS Tayside</t>
  </si>
  <si>
    <t>2010/11NHS Western Isles</t>
  </si>
  <si>
    <t>2011/12NHS Ayrshire and Arran</t>
  </si>
  <si>
    <t>2011/12NHS Borders</t>
  </si>
  <si>
    <t>2011/12NHS Dumfries and Galloway</t>
  </si>
  <si>
    <t>2011/12NHS Fife</t>
  </si>
  <si>
    <t>2011/12NHS Forth Valley</t>
  </si>
  <si>
    <t>2011/12NHS Grampian</t>
  </si>
  <si>
    <t>2011/12NHS Greater Glasgow and Clyde</t>
  </si>
  <si>
    <t>2011/12NHS Highland</t>
  </si>
  <si>
    <t>2011/12NHS Lanarkshire</t>
  </si>
  <si>
    <t>2011/12NHS Lothian</t>
  </si>
  <si>
    <t>2011/12NHS Orkney</t>
  </si>
  <si>
    <t>2011/12NHS Shetland</t>
  </si>
  <si>
    <t>2011/12NHS Tayside</t>
  </si>
  <si>
    <t>2011/12NHS Western Isles</t>
  </si>
  <si>
    <t>2012/13NHS Ayrshire and Arran</t>
  </si>
  <si>
    <t>2012/13NHS Borders</t>
  </si>
  <si>
    <t>2012/13NHS Dumfries and Galloway</t>
  </si>
  <si>
    <t>2012/13NHS Fife</t>
  </si>
  <si>
    <t>2012/13NHS Forth Valley</t>
  </si>
  <si>
    <t>2012/13NHS Grampian</t>
  </si>
  <si>
    <t>2012/13NHS Greater Glasgow and Clyde</t>
  </si>
  <si>
    <t>2012/13NHS Highland</t>
  </si>
  <si>
    <t>2012/13NHS Lanarkshire</t>
  </si>
  <si>
    <t>2012/13NHS Lothian</t>
  </si>
  <si>
    <t>2012/13NHS Orkney</t>
  </si>
  <si>
    <t>2012/13NHS Shetland</t>
  </si>
  <si>
    <t>2012/13NHS Tayside</t>
  </si>
  <si>
    <t>2012/13NHS Western Isles</t>
  </si>
  <si>
    <t>2013/14NHS Ayrshire and Arran</t>
  </si>
  <si>
    <t>2013/14NHS Borders</t>
  </si>
  <si>
    <t>2013/14NHS Dumfries and Galloway</t>
  </si>
  <si>
    <t>2013/14NHS Fife</t>
  </si>
  <si>
    <t>2013/14NHS Forth Valley</t>
  </si>
  <si>
    <t>2013/14NHS Grampian</t>
  </si>
  <si>
    <t>2013/14NHS Greater Glasgow and Clyde</t>
  </si>
  <si>
    <t>2013/14NHS Highland</t>
  </si>
  <si>
    <t>2013/14NHS Lanarkshire</t>
  </si>
  <si>
    <t>2013/14NHS Lothian</t>
  </si>
  <si>
    <t>2013/14NHS Orkney</t>
  </si>
  <si>
    <t>2013/14NHS Shetland</t>
  </si>
  <si>
    <t>2013/14NHS Tayside</t>
  </si>
  <si>
    <t>2013/14NHS Western Isles</t>
  </si>
  <si>
    <t>2014/15NHS Ayrshire and Arran</t>
  </si>
  <si>
    <t>2014/15NHS Borders</t>
  </si>
  <si>
    <t>2014/15NHS Dumfries and Galloway</t>
  </si>
  <si>
    <t>2014/15NHS Fife</t>
  </si>
  <si>
    <t>2014/15NHS Forth Valley</t>
  </si>
  <si>
    <t>2014/15NHS Grampian</t>
  </si>
  <si>
    <t>2014/15NHS Greater Glasgow and Clyde</t>
  </si>
  <si>
    <t>2014/15NHS Highland</t>
  </si>
  <si>
    <t>2014/15NHS Lanarkshire</t>
  </si>
  <si>
    <t>2014/15NHS Lothian</t>
  </si>
  <si>
    <t>2014/15NHS Orkney</t>
  </si>
  <si>
    <t>2014/15NHS Shetland</t>
  </si>
  <si>
    <t>2014/15NHS Tayside</t>
  </si>
  <si>
    <t>2014/15NHS Western Isles</t>
  </si>
  <si>
    <t>2015/16NHS Ayrshire and Arran</t>
  </si>
  <si>
    <t>2015/16NHS Borders</t>
  </si>
  <si>
    <t>2015/16NHS Dumfries and Galloway</t>
  </si>
  <si>
    <t>2015/16NHS Fife</t>
  </si>
  <si>
    <t>2015/16NHS Forth Valley</t>
  </si>
  <si>
    <t>2015/16NHS Grampian</t>
  </si>
  <si>
    <t>2015/16NHS Greater Glasgow and Clyde</t>
  </si>
  <si>
    <t>2015/16NHS Highland</t>
  </si>
  <si>
    <t>2015/16NHS Lanarkshire</t>
  </si>
  <si>
    <t>2015/16NHS Lothian</t>
  </si>
  <si>
    <t>2015/16NHS Orkney</t>
  </si>
  <si>
    <t>2015/16NHS Shetland</t>
  </si>
  <si>
    <t>2015/16NHS Tayside</t>
  </si>
  <si>
    <t>2015/16NHS Western Isles</t>
  </si>
  <si>
    <t>2016/17NHS Ayrshire and Arran</t>
  </si>
  <si>
    <t>2016/17NHS Borders</t>
  </si>
  <si>
    <t>2016/17NHS Dumfries and Galloway</t>
  </si>
  <si>
    <t>2016/17NHS Fife</t>
  </si>
  <si>
    <t>2016/17NHS Forth Valley</t>
  </si>
  <si>
    <t>2016/17NHS Grampian</t>
  </si>
  <si>
    <t>2016/17NHS Greater Glasgow and Clyde</t>
  </si>
  <si>
    <t>2016/17NHS Highland</t>
  </si>
  <si>
    <t>2016/17NHS Lanarkshire</t>
  </si>
  <si>
    <t>2016/17NHS Lothian</t>
  </si>
  <si>
    <t>2016/17NHS Orkney</t>
  </si>
  <si>
    <t>2016/17NHS Shetland</t>
  </si>
  <si>
    <t>2016/17NHS Tayside</t>
  </si>
  <si>
    <t>2016/17NHS Western Isles</t>
  </si>
  <si>
    <t>2017/18NHS Ayrshire and Arran</t>
  </si>
  <si>
    <t>2017/18NHS Borders</t>
  </si>
  <si>
    <t>2017/18NHS Dumfries and Galloway</t>
  </si>
  <si>
    <t>2017/18NHS Fife</t>
  </si>
  <si>
    <t>2017/18NHS Forth Valley</t>
  </si>
  <si>
    <t>2017/18NHS Grampian</t>
  </si>
  <si>
    <t>2017/18NHS Greater Glasgow and Clyde</t>
  </si>
  <si>
    <t>2017/18NHS Highland</t>
  </si>
  <si>
    <t>2017/18NHS Lanarkshire</t>
  </si>
  <si>
    <t>2017/18NHS Lothian</t>
  </si>
  <si>
    <t>2017/18NHS Orkney</t>
  </si>
  <si>
    <t>2017/18NHS Shetland</t>
  </si>
  <si>
    <t>2017/18NHS Tayside</t>
  </si>
  <si>
    <t>2017/18NHS Western Isles</t>
  </si>
  <si>
    <t>2018/19NHS Ayrshire and Arran</t>
  </si>
  <si>
    <t>2018/19NHS Borders</t>
  </si>
  <si>
    <t>2018/19NHS Dumfries and Galloway</t>
  </si>
  <si>
    <t>2018/19NHS Fife</t>
  </si>
  <si>
    <t>2018/19NHS Forth Valley</t>
  </si>
  <si>
    <t>2018/19NHS Grampian</t>
  </si>
  <si>
    <t>2018/19NHS Greater Glasgow and Clyde</t>
  </si>
  <si>
    <t>2018/19NHS Highland</t>
  </si>
  <si>
    <t>2018/19NHS Lanarkshire</t>
  </si>
  <si>
    <t>2018/19NHS Lothian</t>
  </si>
  <si>
    <t>2018/19NHS Orkney</t>
  </si>
  <si>
    <t>2018/19NHS Shetland</t>
  </si>
  <si>
    <t>2018/19NHS Tayside</t>
  </si>
  <si>
    <t>2018/19NHS Western Isles</t>
  </si>
  <si>
    <t>2019/20NHS Ayrshire and Arran</t>
  </si>
  <si>
    <t>2019/20NHS Borders</t>
  </si>
  <si>
    <t>2019/20NHS Dumfries and Galloway</t>
  </si>
  <si>
    <t>2019/20NHS Fife</t>
  </si>
  <si>
    <t>2019/20NHS Forth Valley</t>
  </si>
  <si>
    <t>2019/20NHS Grampian</t>
  </si>
  <si>
    <t>2019/20NHS Greater Glasgow and Clyde</t>
  </si>
  <si>
    <t>2019/20NHS Highland</t>
  </si>
  <si>
    <t>2019/20NHS Lanarkshire</t>
  </si>
  <si>
    <t>2019/20NHS Lothian</t>
  </si>
  <si>
    <t>2019/20NHS Orkney</t>
  </si>
  <si>
    <t>2019/20NHS Shetland</t>
  </si>
  <si>
    <t>2019/20NHS Tayside</t>
  </si>
  <si>
    <t>2019/20NHS Western Isles</t>
  </si>
  <si>
    <t>2019/20Unknown</t>
  </si>
  <si>
    <t>2020/21NHS Ayrshire and Arran</t>
  </si>
  <si>
    <t>2020/21NHS Borders</t>
  </si>
  <si>
    <t>2020/21NHS Dumfries and Galloway</t>
  </si>
  <si>
    <t>2020/21NHS Fife</t>
  </si>
  <si>
    <t>2020/21NHS Forth Valley</t>
  </si>
  <si>
    <t>2020/21NHS Grampian</t>
  </si>
  <si>
    <t>2020/21NHS Greater Glasgow and Clyde</t>
  </si>
  <si>
    <t>2020/21NHS Highland</t>
  </si>
  <si>
    <t>2020/21NHS Lanarkshire</t>
  </si>
  <si>
    <t>2020/21NHS Lothian</t>
  </si>
  <si>
    <t>2020/21NHS Orkney</t>
  </si>
  <si>
    <t>2020/21NHS Shetland</t>
  </si>
  <si>
    <t>2020/21NHS Tayside</t>
  </si>
  <si>
    <t>2020/21NHS Western Isles</t>
  </si>
  <si>
    <t>2020/21Unknown</t>
  </si>
  <si>
    <t>2021/22NHS Ayrshire and Arran</t>
  </si>
  <si>
    <t>2021/22NHS Borders</t>
  </si>
  <si>
    <t>2021/22NHS Dumfries and Galloway</t>
  </si>
  <si>
    <t>2021/22NHS Fife</t>
  </si>
  <si>
    <t>2021/22NHS Forth Valley</t>
  </si>
  <si>
    <t>2021/22NHS Grampian</t>
  </si>
  <si>
    <t>2021/22NHS Greater Glasgow and Clyde</t>
  </si>
  <si>
    <t>2021/22NHS Highland</t>
  </si>
  <si>
    <t>2021/22NHS Lanarkshire</t>
  </si>
  <si>
    <t>2021/22NHS Lothian</t>
  </si>
  <si>
    <t>2021/22NHS Orkney</t>
  </si>
  <si>
    <t>2021/22NHS Shetland</t>
  </si>
  <si>
    <t>2021/22NHS Tayside</t>
  </si>
  <si>
    <t>2021/22NHS Western Isles</t>
  </si>
  <si>
    <t>2021/22Unknown</t>
  </si>
  <si>
    <t>2022/23NHS Ayrshire and Arran</t>
  </si>
  <si>
    <t>2022/23NHS Borders</t>
  </si>
  <si>
    <t>2022/23NHS Dumfries and Galloway</t>
  </si>
  <si>
    <t>2022/23NHS Fife</t>
  </si>
  <si>
    <t>2022/23NHS Forth Valley</t>
  </si>
  <si>
    <t>2022/23NHS Grampian</t>
  </si>
  <si>
    <t>2022/23NHS Greater Glasgow and Clyde</t>
  </si>
  <si>
    <t>2022/23NHS Highland</t>
  </si>
  <si>
    <t>2022/23NHS Lanarkshire</t>
  </si>
  <si>
    <t>2022/23NHS Lothian</t>
  </si>
  <si>
    <t>2022/23NHS Orkney</t>
  </si>
  <si>
    <t>2022/23NHS Shetland</t>
  </si>
  <si>
    <t>2022/23NHS Tayside</t>
  </si>
  <si>
    <t>2022/23NHS Western Isles</t>
  </si>
  <si>
    <t>2022/23Unknown</t>
  </si>
  <si>
    <t>2003/04Scotland</t>
  </si>
  <si>
    <t>2004/05Scotland</t>
  </si>
  <si>
    <t>2005/06Scotland</t>
  </si>
  <si>
    <t>2006/07Scotland</t>
  </si>
  <si>
    <t>2007/08Scotland</t>
  </si>
  <si>
    <t>2008/09Scotland</t>
  </si>
  <si>
    <t>2009/10Scotland</t>
  </si>
  <si>
    <t>2010/11Scotland</t>
  </si>
  <si>
    <t>2011/12Scotland</t>
  </si>
  <si>
    <t>2012/13Scotland</t>
  </si>
  <si>
    <t>2013/14Scotland</t>
  </si>
  <si>
    <t>2014/15Scotland</t>
  </si>
  <si>
    <t>2015/16Scotland</t>
  </si>
  <si>
    <t>2016/17Scotland</t>
  </si>
  <si>
    <t>2017/18Scotland</t>
  </si>
  <si>
    <t>2018/19Scotland</t>
  </si>
  <si>
    <t>2019/20Scotland</t>
  </si>
  <si>
    <t>2020/21Scotland</t>
  </si>
  <si>
    <t>2021/22Scotland</t>
  </si>
  <si>
    <t>2022/23Scotland</t>
  </si>
  <si>
    <t>Content</t>
  </si>
  <si>
    <t>Live singleton births (37-42 weeks) where labour was induced, by SIMD in Scotland</t>
  </si>
  <si>
    <t>Table 5.1</t>
  </si>
  <si>
    <t>Table 5.2</t>
  </si>
  <si>
    <t>Table 5.3</t>
  </si>
  <si>
    <t>Table 5.4</t>
  </si>
  <si>
    <t>Table 5.5</t>
  </si>
  <si>
    <t>Live singleton births (37-42 weeks) where labour was induced</t>
  </si>
  <si>
    <t>2008/09Unknown</t>
  </si>
  <si>
    <t>2009/10Unknown</t>
  </si>
  <si>
    <t>2010/11Unknown</t>
  </si>
  <si>
    <t>2011/12Unknown</t>
  </si>
  <si>
    <t>2016/17Unknown</t>
  </si>
  <si>
    <t>2017/18Unknown</t>
  </si>
  <si>
    <t>2018/19Unknown</t>
  </si>
  <si>
    <t>Percentage in 2022/23</t>
  </si>
  <si>
    <t>Group A - white</t>
  </si>
  <si>
    <t>Group B - mixed or multiple</t>
  </si>
  <si>
    <t>Group E - Caribbean or black</t>
  </si>
  <si>
    <t>Group F - other</t>
  </si>
  <si>
    <t>Group G - refused or not provided</t>
  </si>
  <si>
    <t>Group H - unknown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</si>
</sst>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1"/>
      <color rgb="FFFF0000"/>
      <name val="Arial"/>
      <family val="2"/>
    </font>
    <font>
      <b/>
      <sz val="10"/>
      <color rgb="FFFF0000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4" fillId="0" borderId="0" applyNumberFormat="0" applyFill="0" applyBorder="0" applyAlignment="0" applyProtection="0"/>
    <xf numFmtId="0" fontId="5" fillId="0" borderId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6" fillId="0" borderId="0" xfId="0" applyFont="1" applyAlignment="1">
      <alignment horizontal="left" wrapText="1"/>
    </xf>
    <xf numFmtId="0" fontId="6" fillId="0" borderId="1" xfId="0" applyFont="1" applyBorder="1" applyAlignment="1">
      <alignment horizontal="right" wrapText="1"/>
    </xf>
    <xf numFmtId="0" fontId="6" fillId="0" borderId="1" xfId="0" applyFont="1" applyBorder="1" applyAlignment="1">
      <alignment horizontal="right"/>
    </xf>
    <xf numFmtId="0" fontId="8" fillId="0" borderId="1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3" fontId="6" fillId="0" borderId="0" xfId="0" applyNumberFormat="1" applyFont="1"/>
    <xf numFmtId="164" fontId="6" fillId="0" borderId="0" xfId="0" applyNumberFormat="1" applyFont="1"/>
    <xf numFmtId="0" fontId="6" fillId="0" borderId="1" xfId="0" applyFon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3" fontId="7" fillId="0" borderId="0" xfId="0" applyNumberFormat="1" applyFont="1"/>
    <xf numFmtId="164" fontId="7" fillId="0" borderId="0" xfId="0" applyNumberFormat="1" applyFont="1"/>
    <xf numFmtId="0" fontId="12" fillId="0" borderId="0" xfId="0" applyFont="1"/>
    <xf numFmtId="0" fontId="13" fillId="0" borderId="0" xfId="0" applyFont="1"/>
    <xf numFmtId="3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0" fontId="7" fillId="0" borderId="0" xfId="0" applyFont="1" applyAlignment="1">
      <alignment horizontal="right"/>
    </xf>
    <xf numFmtId="164" fontId="7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164" fontId="0" fillId="0" borderId="0" xfId="0" applyNumberFormat="1"/>
    <xf numFmtId="0" fontId="15" fillId="2" borderId="0" xfId="2" applyFont="1" applyFill="1"/>
    <xf numFmtId="0" fontId="5" fillId="2" borderId="0" xfId="2" applyFill="1"/>
    <xf numFmtId="0" fontId="16" fillId="2" borderId="0" xfId="2" applyFont="1" applyFill="1"/>
    <xf numFmtId="0" fontId="14" fillId="2" borderId="0" xfId="1" applyFill="1" applyAlignment="1" applyProtection="1"/>
    <xf numFmtId="0" fontId="5" fillId="2" borderId="0" xfId="2" applyFill="1" applyAlignment="1">
      <alignment vertical="center"/>
    </xf>
    <xf numFmtId="0" fontId="5" fillId="2" borderId="0" xfId="2" applyFill="1" applyAlignment="1">
      <alignment horizontal="left" vertical="center"/>
    </xf>
  </cellXfs>
  <cellStyles count="3">
    <cellStyle name="Hyperlink" xfId="1" builtinId="8"/>
    <cellStyle name="Normal" xfId="0" builtinId="0"/>
    <cellStyle name="Normal 2" xfId="2" xr:uid="{3E8B82EA-285F-4BF9-8E49-289BA3CD57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6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chartsheet" Target="chartsheets/sheet1.xml"/><Relationship Id="rId7" Type="http://schemas.openxmlformats.org/officeDocument/2006/relationships/chartsheet" Target="chartsheets/sheet2.xml"/><Relationship Id="rId12" Type="http://schemas.openxmlformats.org/officeDocument/2006/relationships/worksheet" Target="worksheets/sheet9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4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7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3.xml"/><Relationship Id="rId9" Type="http://schemas.openxmlformats.org/officeDocument/2006/relationships/chartsheet" Target="chartsheets/sheet3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GB" sz="1400" b="1" i="0" u="none" strike="noStrike" baseline="0">
                <a:effectLst/>
                <a:latin typeface="Arial" panose="020B0604020202020204" pitchFamily="34" charset="0"/>
                <a:cs typeface="Arial" panose="020B0604020202020204" pitchFamily="34" charset="0"/>
              </a:rPr>
              <a:t>Live singleton births at 37-42 weeks which were induced </a:t>
            </a:r>
            <a:endParaRPr lang="en-GB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133773280482833E-2"/>
          <c:y val="8.1305791897665278E-2"/>
          <c:w val="0.91362271921271576"/>
          <c:h val="0.81474334819687455"/>
        </c:manualLayout>
      </c:layout>
      <c:lineChart>
        <c:grouping val="standard"/>
        <c:varyColors val="0"/>
        <c:ser>
          <c:idx val="0"/>
          <c:order val="0"/>
          <c:spPr>
            <a:ln w="412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'5.1'!$A$6:$A$25</c:f>
              <c:strCache>
                <c:ptCount val="20"/>
                <c:pt idx="0">
                  <c:v>2003/04</c:v>
                </c:pt>
                <c:pt idx="1">
                  <c:v>2004/05</c:v>
                </c:pt>
                <c:pt idx="2">
                  <c:v>2005/06</c:v>
                </c:pt>
                <c:pt idx="3">
                  <c:v>2006/07</c:v>
                </c:pt>
                <c:pt idx="4">
                  <c:v>2007/08</c:v>
                </c:pt>
                <c:pt idx="5">
                  <c:v>2008/09</c:v>
                </c:pt>
                <c:pt idx="6">
                  <c:v>2009/10</c:v>
                </c:pt>
                <c:pt idx="7">
                  <c:v>2010/11</c:v>
                </c:pt>
                <c:pt idx="8">
                  <c:v>2011/12</c:v>
                </c:pt>
                <c:pt idx="9">
                  <c:v>2012/13</c:v>
                </c:pt>
                <c:pt idx="10">
                  <c:v>2013/14</c:v>
                </c:pt>
                <c:pt idx="11">
                  <c:v>2014/15</c:v>
                </c:pt>
                <c:pt idx="12">
                  <c:v>2015/16</c:v>
                </c:pt>
                <c:pt idx="13">
                  <c:v>2016/17</c:v>
                </c:pt>
                <c:pt idx="14">
                  <c:v>2017/18</c:v>
                </c:pt>
                <c:pt idx="15">
                  <c:v>2018/19</c:v>
                </c:pt>
                <c:pt idx="16">
                  <c:v>2019/20</c:v>
                </c:pt>
                <c:pt idx="17">
                  <c:v>2020/21</c:v>
                </c:pt>
                <c:pt idx="18">
                  <c:v>2021/22</c:v>
                </c:pt>
                <c:pt idx="19">
                  <c:v>2022/23</c:v>
                </c:pt>
              </c:strCache>
            </c:strRef>
          </c:cat>
          <c:val>
            <c:numRef>
              <c:f>'5.1'!$G$6:$G$25</c:f>
              <c:numCache>
                <c:formatCode>0.0</c:formatCode>
                <c:ptCount val="20"/>
                <c:pt idx="0">
                  <c:v>26.1244220260613</c:v>
                </c:pt>
                <c:pt idx="1">
                  <c:v>24.896419516418199</c:v>
                </c:pt>
                <c:pt idx="2">
                  <c:v>25.270584294596599</c:v>
                </c:pt>
                <c:pt idx="3">
                  <c:v>23.5570362045436</c:v>
                </c:pt>
                <c:pt idx="4">
                  <c:v>22.6680040120361</c:v>
                </c:pt>
                <c:pt idx="5">
                  <c:v>22.428884026258199</c:v>
                </c:pt>
                <c:pt idx="6">
                  <c:v>23.358576296857201</c:v>
                </c:pt>
                <c:pt idx="7">
                  <c:v>23.841764929631001</c:v>
                </c:pt>
                <c:pt idx="8">
                  <c:v>24.523047193225</c:v>
                </c:pt>
                <c:pt idx="9">
                  <c:v>26.2228818027376</c:v>
                </c:pt>
                <c:pt idx="10">
                  <c:v>28.557973628311402</c:v>
                </c:pt>
                <c:pt idx="11">
                  <c:v>30.528225806451601</c:v>
                </c:pt>
                <c:pt idx="12">
                  <c:v>32.4305555555555</c:v>
                </c:pt>
                <c:pt idx="13">
                  <c:v>33.591347461350097</c:v>
                </c:pt>
                <c:pt idx="14">
                  <c:v>35.098368418786798</c:v>
                </c:pt>
                <c:pt idx="15">
                  <c:v>33.928610896231604</c:v>
                </c:pt>
                <c:pt idx="16">
                  <c:v>34.313927175478298</c:v>
                </c:pt>
                <c:pt idx="17">
                  <c:v>34.391356542616997</c:v>
                </c:pt>
                <c:pt idx="18">
                  <c:v>34.364412679259203</c:v>
                </c:pt>
                <c:pt idx="19">
                  <c:v>35.250349925103698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A1-4496-B080-C8C5F36357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2111343"/>
        <c:axId val="942120943"/>
      </c:lineChart>
      <c:catAx>
        <c:axId val="9421113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10000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2120943"/>
        <c:crosses val="autoZero"/>
        <c:auto val="1"/>
        <c:lblAlgn val="ctr"/>
        <c:lblOffset val="100"/>
        <c:noMultiLvlLbl val="0"/>
      </c:catAx>
      <c:valAx>
        <c:axId val="942120943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4.5528813437798439E-3"/>
              <c:y val="0.4668817117731256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21113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sz="1400" b="1" i="0" u="none" strike="noStrike" baseline="0">
                <a:solidFill>
                  <a:sysClr val="windowText" lastClr="000000"/>
                </a:solidFill>
                <a:effectLst/>
                <a:latin typeface="Arial" panose="020B0604020202020204" pitchFamily="34" charset="0"/>
                <a:cs typeface="Arial" panose="020B0604020202020204" pitchFamily="34" charset="0"/>
              </a:rPr>
              <a:t>Live singleton births at 37-42 weeks which were induced, by NHS Board of treatment in 2022/23</a:t>
            </a:r>
            <a:endParaRPr lang="en-GB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7047701204552607E-2"/>
          <c:y val="8.9686743775823391E-2"/>
          <c:w val="0.9079127508129915"/>
          <c:h val="0.6600608377916258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dPt>
            <c:idx val="4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4D6-4EBF-86DA-C484F944D6E0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A69-45F0-838A-4F435EF8DCB8}"/>
              </c:ext>
            </c:extLst>
          </c:dPt>
          <c:cat>
            <c:strRef>
              <c:f>Figure5.2_data!$A$3:$A$17</c:f>
              <c:strCache>
                <c:ptCount val="15"/>
                <c:pt idx="0">
                  <c:v>Western Isles</c:v>
                </c:pt>
                <c:pt idx="1">
                  <c:v>Greater Glasgow &amp; Clyde</c:v>
                </c:pt>
                <c:pt idx="2">
                  <c:v>Fife</c:v>
                </c:pt>
                <c:pt idx="3">
                  <c:v>Forth Valley</c:v>
                </c:pt>
                <c:pt idx="4">
                  <c:v>Highland</c:v>
                </c:pt>
                <c:pt idx="5">
                  <c:v>Ayrshire &amp; Arran</c:v>
                </c:pt>
                <c:pt idx="6">
                  <c:v>Dumfries &amp; Galloway</c:v>
                </c:pt>
                <c:pt idx="7">
                  <c:v>Scotland</c:v>
                </c:pt>
                <c:pt idx="8">
                  <c:v>Lanarkshire</c:v>
                </c:pt>
                <c:pt idx="9">
                  <c:v>Tayside</c:v>
                </c:pt>
                <c:pt idx="10">
                  <c:v>Borders</c:v>
                </c:pt>
                <c:pt idx="11">
                  <c:v>Grampian</c:v>
                </c:pt>
                <c:pt idx="12">
                  <c:v>Lothian</c:v>
                </c:pt>
                <c:pt idx="13">
                  <c:v>Orkney</c:v>
                </c:pt>
                <c:pt idx="14">
                  <c:v>Shetland</c:v>
                </c:pt>
              </c:strCache>
            </c:strRef>
          </c:cat>
          <c:val>
            <c:numRef>
              <c:f>Figure5.2_data!$B$3:$B$17</c:f>
              <c:numCache>
                <c:formatCode>0.0</c:formatCode>
                <c:ptCount val="15"/>
                <c:pt idx="0">
                  <c:v>47.457627118643998</c:v>
                </c:pt>
                <c:pt idx="1">
                  <c:v>41.639428866334001</c:v>
                </c:pt>
                <c:pt idx="2">
                  <c:v>40.343158820941397</c:v>
                </c:pt>
                <c:pt idx="3">
                  <c:v>39.271417133706898</c:v>
                </c:pt>
                <c:pt idx="4">
                  <c:v>38.172043010752603</c:v>
                </c:pt>
                <c:pt idx="5">
                  <c:v>36.435726210350502</c:v>
                </c:pt>
                <c:pt idx="6">
                  <c:v>35.736040609137</c:v>
                </c:pt>
                <c:pt idx="7">
                  <c:v>35.250349925103698</c:v>
                </c:pt>
                <c:pt idx="8">
                  <c:v>32.739059967585</c:v>
                </c:pt>
                <c:pt idx="9">
                  <c:v>30.842975206611499</c:v>
                </c:pt>
                <c:pt idx="10">
                  <c:v>30.064308681671999</c:v>
                </c:pt>
                <c:pt idx="11">
                  <c:v>29.247715022263801</c:v>
                </c:pt>
                <c:pt idx="12">
                  <c:v>29.035843289802699</c:v>
                </c:pt>
                <c:pt idx="13">
                  <c:v>23.404255319148898</c:v>
                </c:pt>
                <c:pt idx="14">
                  <c:v>15.4761904761904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69-45F0-838A-4F435EF8DC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overlap val="-27"/>
        <c:axId val="942118063"/>
        <c:axId val="942114223"/>
      </c:barChart>
      <c:catAx>
        <c:axId val="9421180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2114223"/>
        <c:crosses val="autoZero"/>
        <c:auto val="1"/>
        <c:lblAlgn val="ctr"/>
        <c:lblOffset val="100"/>
        <c:noMultiLvlLbl val="0"/>
      </c:catAx>
      <c:valAx>
        <c:axId val="942114223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1.1630128179643493E-2"/>
              <c:y val="0.4000292565897241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21180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sz="1400" b="1" i="0" u="none" strike="noStrike" baseline="0">
                <a:solidFill>
                  <a:sysClr val="windowText" lastClr="000000"/>
                </a:solidFill>
                <a:effectLst/>
                <a:latin typeface="Arial" panose="020B0604020202020204" pitchFamily="34" charset="0"/>
                <a:cs typeface="Arial" panose="020B0604020202020204" pitchFamily="34" charset="0"/>
              </a:rPr>
              <a:t>Live singleton births at 37-42 weeks which were induced, by maternal age in 2022/23</a:t>
            </a:r>
            <a:endParaRPr lang="en-GB" sz="14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4501574630984715E-2"/>
          <c:y val="7.7115315958586214E-2"/>
          <c:w val="0.92045887738655929"/>
          <c:h val="0.8659918790556052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  <a:effectLst/>
          </c:spPr>
          <c:invertIfNegative val="0"/>
          <c:cat>
            <c:strRef>
              <c:f>'5.3'!$A$6:$A$11</c:f>
              <c:strCache>
                <c:ptCount val="6"/>
                <c:pt idx="0">
                  <c:v>Under 20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40+</c:v>
                </c:pt>
              </c:strCache>
            </c:strRef>
          </c:cat>
          <c:val>
            <c:numRef>
              <c:f>'5.3'!$G$6:$G$11</c:f>
              <c:numCache>
                <c:formatCode>0.0</c:formatCode>
                <c:ptCount val="6"/>
                <c:pt idx="0">
                  <c:v>46.388606307222702</c:v>
                </c:pt>
                <c:pt idx="1">
                  <c:v>44.159603059747703</c:v>
                </c:pt>
                <c:pt idx="2">
                  <c:v>37.968515742128901</c:v>
                </c:pt>
                <c:pt idx="3">
                  <c:v>31.667251667251598</c:v>
                </c:pt>
                <c:pt idx="4">
                  <c:v>30.8635917566241</c:v>
                </c:pt>
                <c:pt idx="5">
                  <c:v>37.295528898582297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B2-4E91-B7C7-AD76573460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49575951"/>
        <c:axId val="949576431"/>
      </c:barChart>
      <c:catAx>
        <c:axId val="9495759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9576431"/>
        <c:crosses val="autoZero"/>
        <c:auto val="1"/>
        <c:lblAlgn val="ctr"/>
        <c:lblOffset val="100"/>
        <c:noMultiLvlLbl val="0"/>
      </c:catAx>
      <c:valAx>
        <c:axId val="949576431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2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%</a:t>
                </a:r>
              </a:p>
            </c:rich>
          </c:tx>
          <c:layout>
            <c:manualLayout>
              <c:xMode val="edge"/>
              <c:yMode val="edge"/>
              <c:x val="4.5121613414435876E-4"/>
              <c:y val="0.4883154840004679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495759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7788BA83-3A97-47F3-AF75-F84A99BEE0E7}">
  <sheetPr/>
  <sheetViews>
    <sheetView zoomScale="90" workbookViewId="0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FA73533-CAB6-4B5A-BDFC-D25EF5CE7DC7}">
  <sheetPr/>
  <sheetViews>
    <sheetView zoomScale="90" workbookViewId="0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A8726B29-79A5-4CEE-A20B-3E906FCF9BE0}">
  <sheetPr/>
  <sheetViews>
    <sheetView zoomScale="90" workbookViewId="0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Drop" dropLines="5" dropStyle="combo" dx="16" fmlaLink="Lookup!$A$2" fmlaRange="Lookup!$B$4:$B$23" noThreeD="1" sel="20" val="15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4308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488950</xdr:colOff>
          <xdr:row>2</xdr:row>
          <xdr:rowOff>171450</xdr:rowOff>
        </xdr:from>
        <xdr:to>
          <xdr:col>1</xdr:col>
          <xdr:colOff>1555750</xdr:colOff>
          <xdr:row>4</xdr:row>
          <xdr:rowOff>38100</xdr:rowOff>
        </xdr:to>
        <xdr:sp macro="" textlink="">
          <xdr:nvSpPr>
            <xdr:cNvPr id="11265" name="Drop Down 1" hidden="1">
              <a:extLst>
                <a:ext uri="{63B3BB69-23CF-44E3-9099-C40C66FF867C}">
                  <a14:compatExt spid="_x0000_s11265"/>
                </a:ext>
                <a:ext uri="{FF2B5EF4-FFF2-40B4-BE49-F238E27FC236}">
                  <a16:creationId xmlns:a16="http://schemas.microsoft.com/office/drawing/2014/main" id="{00000000-0008-0000-0300-000001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4308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43083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39BDB-6CFA-48B8-B841-755F817F6794}">
  <dimension ref="A1:I13"/>
  <sheetViews>
    <sheetView tabSelected="1" workbookViewId="0"/>
  </sheetViews>
  <sheetFormatPr defaultColWidth="9.1796875" defaultRowHeight="12.5" x14ac:dyDescent="0.25"/>
  <cols>
    <col min="1" max="1" width="12.453125" style="31" bestFit="1" customWidth="1"/>
    <col min="2" max="2" width="13.453125" style="31" customWidth="1"/>
    <col min="3" max="3" width="84.7265625" style="31" bestFit="1" customWidth="1"/>
    <col min="4" max="9" width="9.1796875" style="31"/>
    <col min="10" max="10" width="25.1796875" style="31" customWidth="1"/>
    <col min="11" max="16384" width="9.1796875" style="31"/>
  </cols>
  <sheetData>
    <row r="1" spans="1:9" ht="15" customHeight="1" x14ac:dyDescent="0.3">
      <c r="A1" s="30" t="s">
        <v>398</v>
      </c>
    </row>
    <row r="3" spans="1:9" ht="13" x14ac:dyDescent="0.3">
      <c r="A3" s="32" t="s">
        <v>391</v>
      </c>
    </row>
    <row r="5" spans="1:9" ht="14.5" x14ac:dyDescent="0.35">
      <c r="A5" s="33" t="s">
        <v>393</v>
      </c>
      <c r="B5" s="34" t="s">
        <v>57</v>
      </c>
      <c r="C5" s="35"/>
      <c r="D5" s="35"/>
      <c r="E5" s="35"/>
    </row>
    <row r="6" spans="1:9" ht="14.5" x14ac:dyDescent="0.35">
      <c r="A6" s="33"/>
      <c r="B6" s="35"/>
      <c r="C6" s="35"/>
      <c r="D6" s="35"/>
      <c r="E6" s="35"/>
    </row>
    <row r="7" spans="1:9" ht="14.5" x14ac:dyDescent="0.35">
      <c r="A7" s="33" t="s">
        <v>394</v>
      </c>
      <c r="B7" s="34" t="s">
        <v>79</v>
      </c>
      <c r="C7" s="35"/>
      <c r="D7" s="35"/>
      <c r="E7" s="35"/>
      <c r="F7" s="35"/>
    </row>
    <row r="8" spans="1:9" ht="14.5" x14ac:dyDescent="0.35">
      <c r="A8" s="33"/>
      <c r="B8" s="35"/>
      <c r="C8" s="35"/>
      <c r="D8" s="35"/>
      <c r="E8" s="35"/>
      <c r="F8" s="35"/>
    </row>
    <row r="9" spans="1:9" ht="14.5" x14ac:dyDescent="0.35">
      <c r="A9" s="33" t="s">
        <v>395</v>
      </c>
      <c r="B9" s="34" t="s">
        <v>80</v>
      </c>
      <c r="C9" s="35"/>
      <c r="D9" s="35"/>
      <c r="E9" s="35"/>
      <c r="F9" s="35"/>
      <c r="G9" s="35"/>
      <c r="H9" s="35"/>
      <c r="I9" s="35"/>
    </row>
    <row r="10" spans="1:9" ht="14.5" x14ac:dyDescent="0.35">
      <c r="A10" s="33"/>
      <c r="B10" s="34"/>
      <c r="C10" s="35"/>
      <c r="D10" s="35"/>
      <c r="E10" s="35"/>
      <c r="F10" s="35"/>
      <c r="G10" s="35"/>
      <c r="H10" s="35"/>
      <c r="I10" s="35"/>
    </row>
    <row r="11" spans="1:9" ht="14.5" x14ac:dyDescent="0.35">
      <c r="A11" s="33" t="s">
        <v>396</v>
      </c>
      <c r="B11" s="34" t="s">
        <v>392</v>
      </c>
    </row>
    <row r="12" spans="1:9" ht="14.5" x14ac:dyDescent="0.35">
      <c r="B12" s="33"/>
      <c r="C12" s="34"/>
    </row>
    <row r="13" spans="1:9" ht="14.5" x14ac:dyDescent="0.35">
      <c r="A13" s="33" t="s">
        <v>397</v>
      </c>
      <c r="B13" s="31" t="s">
        <v>81</v>
      </c>
    </row>
  </sheetData>
  <hyperlinks>
    <hyperlink ref="A5" location="'5.1'!A1" display="Table 5.1" xr:uid="{9679BB7E-7512-4FA1-AE1F-ADF2C7DFCB97}"/>
    <hyperlink ref="A7" location="'5.2'!A1" display="Table 5.2" xr:uid="{CBD7C50C-759C-4906-AC95-6F5BDA480D6A}"/>
    <hyperlink ref="A9" location="'5.3'!A1" display="Table 5.3" xr:uid="{1507D933-EA03-484C-AA3B-F2C7DF368D5E}"/>
    <hyperlink ref="A11" location="'5.4'!A1" display="Table 5.4" xr:uid="{6817FCF5-1542-4F0F-B08A-597F5421C490}"/>
    <hyperlink ref="A13" location="'5.5'!A1" display="Table 5.5" xr:uid="{E05E431D-8347-49CE-A58B-D3FE788CE9D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A4DC0-C4A8-4BC3-A8AF-F06EFF2C808A}">
  <dimension ref="A1:H29"/>
  <sheetViews>
    <sheetView zoomScale="95" zoomScaleNormal="95" workbookViewId="0">
      <selection activeCell="A3" sqref="A3"/>
    </sheetView>
  </sheetViews>
  <sheetFormatPr defaultColWidth="9.1796875" defaultRowHeight="14" x14ac:dyDescent="0.3"/>
  <cols>
    <col min="1" max="1" width="9.1796875" style="2" customWidth="1"/>
    <col min="2" max="5" width="11.7265625" style="2" customWidth="1"/>
    <col min="6" max="6" width="2.7265625" style="2" customWidth="1"/>
    <col min="7" max="8" width="11.7265625" style="2" customWidth="1"/>
    <col min="9" max="14" width="9.1796875" style="2" customWidth="1"/>
    <col min="15" max="16384" width="9.1796875" style="2"/>
  </cols>
  <sheetData>
    <row r="1" spans="1:8" ht="15.5" x14ac:dyDescent="0.35">
      <c r="A1" s="1" t="s">
        <v>57</v>
      </c>
    </row>
    <row r="2" spans="1:8" ht="15.5" x14ac:dyDescent="0.35">
      <c r="A2" s="1" t="s">
        <v>33</v>
      </c>
    </row>
    <row r="3" spans="1:8" s="5" customFormat="1" ht="12.5" x14ac:dyDescent="0.25"/>
    <row r="4" spans="1:8" s="5" customFormat="1" ht="13" x14ac:dyDescent="0.3">
      <c r="B4" s="6" t="s">
        <v>0</v>
      </c>
      <c r="G4" s="6" t="s">
        <v>1</v>
      </c>
    </row>
    <row r="5" spans="1:8" s="5" customFormat="1" ht="15" customHeight="1" x14ac:dyDescent="0.25">
      <c r="A5" s="7"/>
      <c r="B5" s="8" t="s">
        <v>17</v>
      </c>
      <c r="C5" s="9" t="s">
        <v>30</v>
      </c>
      <c r="D5" s="9" t="s">
        <v>31</v>
      </c>
      <c r="E5" s="10" t="s">
        <v>29</v>
      </c>
      <c r="F5" s="11"/>
      <c r="G5" s="9" t="s">
        <v>30</v>
      </c>
      <c r="H5" s="9" t="s">
        <v>31</v>
      </c>
    </row>
    <row r="6" spans="1:8" s="5" customFormat="1" ht="15" customHeight="1" x14ac:dyDescent="0.25">
      <c r="A6" s="12" t="s">
        <v>59</v>
      </c>
      <c r="B6" s="13">
        <v>47655</v>
      </c>
      <c r="C6" s="13">
        <v>12430</v>
      </c>
      <c r="D6" s="13">
        <v>35150</v>
      </c>
      <c r="E6" s="13">
        <v>75</v>
      </c>
      <c r="G6" s="14">
        <v>26.1244220260613</v>
      </c>
      <c r="H6" s="14">
        <v>73.875577973938604</v>
      </c>
    </row>
    <row r="7" spans="1:8" s="5" customFormat="1" ht="15" customHeight="1" x14ac:dyDescent="0.25">
      <c r="A7" s="12" t="s">
        <v>60</v>
      </c>
      <c r="B7" s="13">
        <v>48608</v>
      </c>
      <c r="C7" s="13">
        <v>12078</v>
      </c>
      <c r="D7" s="13">
        <v>36435</v>
      </c>
      <c r="E7" s="13">
        <v>95</v>
      </c>
      <c r="G7" s="14">
        <v>24.896419516418199</v>
      </c>
      <c r="H7" s="14">
        <v>75.103580483581695</v>
      </c>
    </row>
    <row r="8" spans="1:8" s="5" customFormat="1" ht="15" customHeight="1" x14ac:dyDescent="0.25">
      <c r="A8" s="12" t="s">
        <v>61</v>
      </c>
      <c r="B8" s="13">
        <v>48069</v>
      </c>
      <c r="C8" s="13">
        <v>12071</v>
      </c>
      <c r="D8" s="13">
        <v>35696</v>
      </c>
      <c r="E8" s="13">
        <v>302</v>
      </c>
      <c r="G8" s="14">
        <v>25.270584294596599</v>
      </c>
      <c r="H8" s="14">
        <v>74.729415705403298</v>
      </c>
    </row>
    <row r="9" spans="1:8" s="5" customFormat="1" ht="15" customHeight="1" x14ac:dyDescent="0.25">
      <c r="A9" s="12" t="s">
        <v>62</v>
      </c>
      <c r="B9" s="13">
        <v>50140</v>
      </c>
      <c r="C9" s="13">
        <v>11738</v>
      </c>
      <c r="D9" s="13">
        <v>38090</v>
      </c>
      <c r="E9" s="13">
        <v>312</v>
      </c>
      <c r="G9" s="14">
        <v>23.5570362045436</v>
      </c>
      <c r="H9" s="14">
        <v>76.442963795456293</v>
      </c>
    </row>
    <row r="10" spans="1:8" s="5" customFormat="1" ht="12.5" x14ac:dyDescent="0.25">
      <c r="A10" s="12" t="s">
        <v>63</v>
      </c>
      <c r="B10" s="13">
        <v>52768</v>
      </c>
      <c r="C10" s="13">
        <v>11752</v>
      </c>
      <c r="D10" s="13">
        <v>40092</v>
      </c>
      <c r="E10" s="13">
        <v>924</v>
      </c>
      <c r="G10" s="14">
        <v>22.6680040120361</v>
      </c>
      <c r="H10" s="14">
        <v>77.331995987963893</v>
      </c>
    </row>
    <row r="11" spans="1:8" s="5" customFormat="1" ht="12.5" x14ac:dyDescent="0.25">
      <c r="A11" s="12" t="s">
        <v>64</v>
      </c>
      <c r="B11" s="13">
        <v>53128</v>
      </c>
      <c r="C11" s="13">
        <v>11890</v>
      </c>
      <c r="D11" s="13">
        <v>41122</v>
      </c>
      <c r="E11" s="13">
        <v>116</v>
      </c>
      <c r="G11" s="14">
        <v>22.428884026258199</v>
      </c>
      <c r="H11" s="14">
        <v>77.571115973741698</v>
      </c>
    </row>
    <row r="12" spans="1:8" s="5" customFormat="1" ht="12.5" x14ac:dyDescent="0.25">
      <c r="A12" s="12" t="s">
        <v>65</v>
      </c>
      <c r="B12" s="13">
        <v>52937</v>
      </c>
      <c r="C12" s="13">
        <v>12338</v>
      </c>
      <c r="D12" s="13">
        <v>40482</v>
      </c>
      <c r="E12" s="13">
        <v>117</v>
      </c>
      <c r="G12" s="14">
        <v>23.358576296857201</v>
      </c>
      <c r="H12" s="14">
        <v>76.641423703142706</v>
      </c>
    </row>
    <row r="13" spans="1:8" s="5" customFormat="1" ht="12.5" x14ac:dyDescent="0.25">
      <c r="A13" s="12" t="s">
        <v>66</v>
      </c>
      <c r="B13" s="13">
        <v>52699</v>
      </c>
      <c r="C13" s="13">
        <v>12536</v>
      </c>
      <c r="D13" s="13">
        <v>40044</v>
      </c>
      <c r="E13" s="13">
        <v>119</v>
      </c>
      <c r="G13" s="14">
        <v>23.841764929631001</v>
      </c>
      <c r="H13" s="14">
        <v>76.158235070368903</v>
      </c>
    </row>
    <row r="14" spans="1:8" s="5" customFormat="1" ht="12.5" x14ac:dyDescent="0.25">
      <c r="A14" s="12" t="s">
        <v>67</v>
      </c>
      <c r="B14" s="13">
        <v>53046</v>
      </c>
      <c r="C14" s="13">
        <v>12944</v>
      </c>
      <c r="D14" s="13">
        <v>39839</v>
      </c>
      <c r="E14" s="13">
        <v>263</v>
      </c>
      <c r="G14" s="14">
        <v>24.523047193225</v>
      </c>
      <c r="H14" s="14">
        <v>75.476952806774904</v>
      </c>
    </row>
    <row r="15" spans="1:8" s="5" customFormat="1" ht="12.5" x14ac:dyDescent="0.25">
      <c r="A15" s="12" t="s">
        <v>68</v>
      </c>
      <c r="B15" s="13">
        <v>51549</v>
      </c>
      <c r="C15" s="13">
        <v>13429</v>
      </c>
      <c r="D15" s="13">
        <v>37782</v>
      </c>
      <c r="E15" s="13">
        <v>338</v>
      </c>
      <c r="G15" s="14">
        <v>26.2228818027376</v>
      </c>
      <c r="H15" s="14">
        <v>73.777118197262297</v>
      </c>
    </row>
    <row r="16" spans="1:8" s="5" customFormat="1" ht="12.5" x14ac:dyDescent="0.25">
      <c r="A16" s="12" t="s">
        <v>69</v>
      </c>
      <c r="B16" s="13">
        <v>50448</v>
      </c>
      <c r="C16" s="13">
        <v>14251</v>
      </c>
      <c r="D16" s="13">
        <v>35651</v>
      </c>
      <c r="E16" s="13">
        <v>546</v>
      </c>
      <c r="G16" s="14">
        <v>28.557973628311402</v>
      </c>
      <c r="H16" s="14">
        <v>71.442026371688499</v>
      </c>
    </row>
    <row r="17" spans="1:8" s="5" customFormat="1" ht="12.5" x14ac:dyDescent="0.25">
      <c r="A17" s="12" t="s">
        <v>70</v>
      </c>
      <c r="B17" s="13">
        <v>50209</v>
      </c>
      <c r="C17" s="13">
        <v>15142</v>
      </c>
      <c r="D17" s="13">
        <v>34458</v>
      </c>
      <c r="E17" s="13">
        <v>609</v>
      </c>
      <c r="G17" s="14">
        <v>30.528225806451601</v>
      </c>
      <c r="H17" s="14">
        <v>69.471774193548299</v>
      </c>
    </row>
    <row r="18" spans="1:8" s="5" customFormat="1" ht="12.5" x14ac:dyDescent="0.25">
      <c r="A18" s="12" t="s">
        <v>71</v>
      </c>
      <c r="B18" s="13">
        <v>49362</v>
      </c>
      <c r="C18" s="13">
        <v>15878</v>
      </c>
      <c r="D18" s="13">
        <v>33082</v>
      </c>
      <c r="E18" s="13">
        <v>402</v>
      </c>
      <c r="G18" s="14">
        <v>32.4305555555555</v>
      </c>
      <c r="H18" s="14">
        <v>67.5694444444444</v>
      </c>
    </row>
    <row r="19" spans="1:8" s="5" customFormat="1" ht="12.5" x14ac:dyDescent="0.25">
      <c r="A19" s="12" t="s">
        <v>72</v>
      </c>
      <c r="B19" s="13">
        <v>48269</v>
      </c>
      <c r="C19" s="13">
        <v>16057</v>
      </c>
      <c r="D19" s="13">
        <v>31744</v>
      </c>
      <c r="E19" s="13">
        <v>468</v>
      </c>
      <c r="G19" s="14">
        <v>33.591347461350097</v>
      </c>
      <c r="H19" s="14">
        <v>66.408652538649804</v>
      </c>
    </row>
    <row r="20" spans="1:8" s="5" customFormat="1" ht="12.5" x14ac:dyDescent="0.25">
      <c r="A20" s="12" t="s">
        <v>73</v>
      </c>
      <c r="B20" s="13">
        <v>46937</v>
      </c>
      <c r="C20" s="13">
        <v>16306</v>
      </c>
      <c r="D20" s="13">
        <v>30152</v>
      </c>
      <c r="E20" s="13">
        <v>479</v>
      </c>
      <c r="G20" s="14">
        <v>35.098368418786798</v>
      </c>
      <c r="H20" s="14">
        <v>64.901631581213096</v>
      </c>
    </row>
    <row r="21" spans="1:8" s="5" customFormat="1" ht="12.5" x14ac:dyDescent="0.25">
      <c r="A21" s="12" t="s">
        <v>74</v>
      </c>
      <c r="B21" s="13">
        <v>45665</v>
      </c>
      <c r="C21" s="13">
        <v>15351</v>
      </c>
      <c r="D21" s="13">
        <v>29894</v>
      </c>
      <c r="E21" s="13">
        <v>420</v>
      </c>
      <c r="G21" s="14">
        <v>33.928610896231604</v>
      </c>
      <c r="H21" s="14">
        <v>66.071389103768297</v>
      </c>
    </row>
    <row r="22" spans="1:8" s="5" customFormat="1" ht="12.5" x14ac:dyDescent="0.25">
      <c r="A22" s="12" t="s">
        <v>75</v>
      </c>
      <c r="B22" s="13">
        <v>44016</v>
      </c>
      <c r="C22" s="13">
        <v>15012</v>
      </c>
      <c r="D22" s="13">
        <v>28737</v>
      </c>
      <c r="E22" s="13">
        <v>267</v>
      </c>
      <c r="G22" s="14">
        <v>34.313927175478298</v>
      </c>
      <c r="H22" s="14">
        <v>65.686072824521702</v>
      </c>
    </row>
    <row r="23" spans="1:8" s="5" customFormat="1" ht="12.5" x14ac:dyDescent="0.25">
      <c r="A23" s="12" t="s">
        <v>76</v>
      </c>
      <c r="B23" s="13">
        <v>41957</v>
      </c>
      <c r="C23" s="13">
        <v>14324</v>
      </c>
      <c r="D23" s="13">
        <v>27326</v>
      </c>
      <c r="E23" s="13">
        <v>307</v>
      </c>
      <c r="G23" s="14">
        <v>34.391356542616997</v>
      </c>
      <c r="H23" s="14">
        <v>65.608643457382897</v>
      </c>
    </row>
    <row r="24" spans="1:8" s="5" customFormat="1" ht="12.5" x14ac:dyDescent="0.25">
      <c r="A24" s="12" t="s">
        <v>77</v>
      </c>
      <c r="B24" s="13">
        <v>43263</v>
      </c>
      <c r="C24" s="13">
        <v>14809</v>
      </c>
      <c r="D24" s="13">
        <v>28285</v>
      </c>
      <c r="E24" s="13">
        <v>169</v>
      </c>
      <c r="G24" s="14">
        <v>34.364412679259203</v>
      </c>
      <c r="H24" s="14">
        <v>65.635587320740697</v>
      </c>
    </row>
    <row r="25" spans="1:8" s="5" customFormat="1" ht="12.5" x14ac:dyDescent="0.25">
      <c r="A25" s="12" t="s">
        <v>78</v>
      </c>
      <c r="B25" s="13">
        <v>40852</v>
      </c>
      <c r="C25" s="13">
        <v>14355</v>
      </c>
      <c r="D25" s="13">
        <v>26368</v>
      </c>
      <c r="E25" s="13">
        <v>129</v>
      </c>
      <c r="G25" s="14">
        <v>35.250349925103698</v>
      </c>
      <c r="H25" s="14">
        <v>64.749650074896195</v>
      </c>
    </row>
    <row r="26" spans="1:8" s="5" customFormat="1" ht="12.5" x14ac:dyDescent="0.25">
      <c r="A26" s="15"/>
      <c r="B26" s="15"/>
      <c r="C26" s="15"/>
      <c r="D26" s="15"/>
      <c r="E26" s="15"/>
      <c r="F26" s="15"/>
      <c r="G26" s="15"/>
      <c r="H26" s="15"/>
    </row>
    <row r="27" spans="1:8" x14ac:dyDescent="0.3">
      <c r="A27" s="16" t="s">
        <v>58</v>
      </c>
    </row>
    <row r="28" spans="1:8" x14ac:dyDescent="0.3">
      <c r="A28" s="16" t="s">
        <v>54</v>
      </c>
    </row>
    <row r="29" spans="1:8" x14ac:dyDescent="0.3">
      <c r="A29" s="16" t="s">
        <v>55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6738C-7644-4C8E-864F-6B5D9903E342}">
  <dimension ref="A1:I28"/>
  <sheetViews>
    <sheetView topLeftCell="B1" zoomScale="95" zoomScaleNormal="95" workbookViewId="0">
      <selection activeCell="B3" sqref="B3"/>
    </sheetView>
  </sheetViews>
  <sheetFormatPr defaultColWidth="9.1796875" defaultRowHeight="14" x14ac:dyDescent="0.3"/>
  <cols>
    <col min="1" max="1" width="29.453125" style="2" hidden="1" customWidth="1"/>
    <col min="2" max="2" width="23.7265625" style="2" customWidth="1"/>
    <col min="3" max="6" width="11.7265625" style="2" customWidth="1"/>
    <col min="7" max="7" width="2.7265625" style="2" customWidth="1"/>
    <col min="8" max="9" width="11.7265625" style="2" customWidth="1"/>
    <col min="10" max="16384" width="9.1796875" style="2"/>
  </cols>
  <sheetData>
    <row r="1" spans="1:9" ht="15.5" x14ac:dyDescent="0.35">
      <c r="B1" s="1" t="s">
        <v>79</v>
      </c>
    </row>
    <row r="2" spans="1:9" ht="15.5" x14ac:dyDescent="0.35">
      <c r="B2" s="1" t="s">
        <v>33</v>
      </c>
    </row>
    <row r="3" spans="1:9" s="5" customFormat="1" ht="13" x14ac:dyDescent="0.3">
      <c r="B3" s="6"/>
    </row>
    <row r="4" spans="1:9" s="5" customFormat="1" ht="13" x14ac:dyDescent="0.3">
      <c r="B4" s="18" t="s">
        <v>27</v>
      </c>
    </row>
    <row r="5" spans="1:9" s="5" customFormat="1" ht="13" x14ac:dyDescent="0.3">
      <c r="C5" s="6" t="s">
        <v>0</v>
      </c>
      <c r="H5" s="6" t="s">
        <v>1</v>
      </c>
    </row>
    <row r="6" spans="1:9" s="5" customFormat="1" ht="12.5" x14ac:dyDescent="0.25">
      <c r="C6" s="8" t="s">
        <v>17</v>
      </c>
      <c r="D6" s="9" t="s">
        <v>30</v>
      </c>
      <c r="E6" s="9" t="s">
        <v>31</v>
      </c>
      <c r="F6" s="10" t="s">
        <v>29</v>
      </c>
      <c r="G6" s="11"/>
      <c r="H6" s="9" t="s">
        <v>30</v>
      </c>
      <c r="I6" s="9" t="s">
        <v>31</v>
      </c>
    </row>
    <row r="7" spans="1:9" s="5" customFormat="1" ht="12.5" x14ac:dyDescent="0.25">
      <c r="A7" s="4" t="s">
        <v>38</v>
      </c>
      <c r="B7" s="5" t="s">
        <v>3</v>
      </c>
      <c r="C7" s="23">
        <f>VLOOKUP(CONCATENATE(Lookup!$B$2,$A7), t5.2, 2,0)</f>
        <v>2396</v>
      </c>
      <c r="D7" s="23">
        <f>VLOOKUP(CONCATENATE(Lookup!$B$2,$A7), t5.2, 3,0)</f>
        <v>873</v>
      </c>
      <c r="E7" s="23">
        <f>VLOOKUP(CONCATENATE(Lookup!$B$2,$A7), t5.2, 4,0)</f>
        <v>1523</v>
      </c>
      <c r="F7" s="23" t="str">
        <f>VLOOKUP(CONCATENATE(Lookup!$B$2,$A7), t5.2, 5,0)</f>
        <v>-</v>
      </c>
      <c r="G7" s="11" t="s">
        <v>28</v>
      </c>
      <c r="H7" s="24">
        <f>VLOOKUP(CONCATENATE(Lookup!$B$2,$A7), t5.2, 6,0)</f>
        <v>36.435726210350502</v>
      </c>
      <c r="I7" s="24">
        <f>VLOOKUP(CONCATENATE(Lookup!$B$2,$A7), t5.2, 7,0)</f>
        <v>63.564273789649398</v>
      </c>
    </row>
    <row r="8" spans="1:9" s="5" customFormat="1" ht="12.5" x14ac:dyDescent="0.25">
      <c r="A8" s="4" t="s">
        <v>39</v>
      </c>
      <c r="B8" s="5" t="s">
        <v>4</v>
      </c>
      <c r="C8" s="23">
        <f>VLOOKUP(CONCATENATE(Lookup!$B$2,$A8), t5.2, 2,0)</f>
        <v>626</v>
      </c>
      <c r="D8" s="23">
        <f>VLOOKUP(CONCATENATE(Lookup!$B$2,$A8), t5.2, 3,0)</f>
        <v>187</v>
      </c>
      <c r="E8" s="23">
        <f>VLOOKUP(CONCATENATE(Lookup!$B$2,$A8), t5.2, 4,0)</f>
        <v>435</v>
      </c>
      <c r="F8" s="23">
        <f>VLOOKUP(CONCATENATE(Lookup!$B$2,$A8), t5.2, 5,0)</f>
        <v>4</v>
      </c>
      <c r="G8" s="11" t="s">
        <v>28</v>
      </c>
      <c r="H8" s="24">
        <f>VLOOKUP(CONCATENATE(Lookup!$B$2,$A8), t5.2, 6,0)</f>
        <v>30.064308681671999</v>
      </c>
      <c r="I8" s="24">
        <f>VLOOKUP(CONCATENATE(Lookup!$B$2,$A8), t5.2, 7,0)</f>
        <v>69.935691318327898</v>
      </c>
    </row>
    <row r="9" spans="1:9" s="5" customFormat="1" ht="12.5" x14ac:dyDescent="0.25">
      <c r="A9" s="4" t="s">
        <v>40</v>
      </c>
      <c r="B9" s="5" t="s">
        <v>5</v>
      </c>
      <c r="C9" s="23">
        <f>VLOOKUP(CONCATENATE(Lookup!$B$2,$A9), t5.2, 2,0)</f>
        <v>986</v>
      </c>
      <c r="D9" s="23">
        <f>VLOOKUP(CONCATENATE(Lookup!$B$2,$A9), t5.2, 3,0)</f>
        <v>352</v>
      </c>
      <c r="E9" s="23">
        <f>VLOOKUP(CONCATENATE(Lookup!$B$2,$A9), t5.2, 4,0)</f>
        <v>633</v>
      </c>
      <c r="F9" s="23">
        <f>VLOOKUP(CONCATENATE(Lookup!$B$2,$A9), t5.2, 5,0)</f>
        <v>1</v>
      </c>
      <c r="G9" s="11" t="s">
        <v>28</v>
      </c>
      <c r="H9" s="24">
        <f>VLOOKUP(CONCATENATE(Lookup!$B$2,$A9), t5.2, 6,0)</f>
        <v>35.736040609137</v>
      </c>
      <c r="I9" s="24">
        <f>VLOOKUP(CONCATENATE(Lookup!$B$2,$A9), t5.2, 7,0)</f>
        <v>64.263959390862894</v>
      </c>
    </row>
    <row r="10" spans="1:9" s="5" customFormat="1" ht="12.5" x14ac:dyDescent="0.25">
      <c r="A10" s="4" t="s">
        <v>41</v>
      </c>
      <c r="B10" s="5" t="s">
        <v>6</v>
      </c>
      <c r="C10" s="23">
        <f>VLOOKUP(CONCATENATE(Lookup!$B$2,$A10), t5.2, 2,0)</f>
        <v>2312</v>
      </c>
      <c r="D10" s="23">
        <f>VLOOKUP(CONCATENATE(Lookup!$B$2,$A10), t5.2, 3,0)</f>
        <v>917</v>
      </c>
      <c r="E10" s="23">
        <f>VLOOKUP(CONCATENATE(Lookup!$B$2,$A10), t5.2, 4,0)</f>
        <v>1356</v>
      </c>
      <c r="F10" s="23">
        <f>VLOOKUP(CONCATENATE(Lookup!$B$2,$A10), t5.2, 5,0)</f>
        <v>39</v>
      </c>
      <c r="G10" s="11" t="s">
        <v>28</v>
      </c>
      <c r="H10" s="24">
        <f>VLOOKUP(CONCATENATE(Lookup!$B$2,$A10), t5.2, 6,0)</f>
        <v>40.343158820941397</v>
      </c>
      <c r="I10" s="24">
        <f>VLOOKUP(CONCATENATE(Lookup!$B$2,$A10), t5.2, 7,0)</f>
        <v>59.656841179058503</v>
      </c>
    </row>
    <row r="11" spans="1:9" s="5" customFormat="1" ht="12.5" x14ac:dyDescent="0.25">
      <c r="A11" s="4" t="s">
        <v>42</v>
      </c>
      <c r="B11" s="5" t="s">
        <v>7</v>
      </c>
      <c r="C11" s="23">
        <f>VLOOKUP(CONCATENATE(Lookup!$B$2,$A11), t5.2, 2,0)</f>
        <v>2499</v>
      </c>
      <c r="D11" s="23">
        <f>VLOOKUP(CONCATENATE(Lookup!$B$2,$A11), t5.2, 3,0)</f>
        <v>981</v>
      </c>
      <c r="E11" s="23">
        <f>VLOOKUP(CONCATENATE(Lookup!$B$2,$A11), t5.2, 4,0)</f>
        <v>1517</v>
      </c>
      <c r="F11" s="23">
        <f>VLOOKUP(CONCATENATE(Lookup!$B$2,$A11), t5.2, 5,0)</f>
        <v>1</v>
      </c>
      <c r="G11" s="11" t="s">
        <v>28</v>
      </c>
      <c r="H11" s="24">
        <f>VLOOKUP(CONCATENATE(Lookup!$B$2,$A11), t5.2, 6,0)</f>
        <v>39.271417133706898</v>
      </c>
      <c r="I11" s="24">
        <f>VLOOKUP(CONCATENATE(Lookup!$B$2,$A11), t5.2, 7,0)</f>
        <v>60.728582866293003</v>
      </c>
    </row>
    <row r="12" spans="1:9" s="5" customFormat="1" ht="12.5" x14ac:dyDescent="0.25">
      <c r="A12" s="4" t="s">
        <v>43</v>
      </c>
      <c r="B12" s="5" t="s">
        <v>8</v>
      </c>
      <c r="C12" s="23">
        <f>VLOOKUP(CONCATENATE(Lookup!$B$2,$A12), t5.2, 2,0)</f>
        <v>4274</v>
      </c>
      <c r="D12" s="23">
        <f>VLOOKUP(CONCATENATE(Lookup!$B$2,$A12), t5.2, 3,0)</f>
        <v>1248</v>
      </c>
      <c r="E12" s="23">
        <f>VLOOKUP(CONCATENATE(Lookup!$B$2,$A12), t5.2, 4,0)</f>
        <v>3019</v>
      </c>
      <c r="F12" s="23">
        <f>VLOOKUP(CONCATENATE(Lookup!$B$2,$A12), t5.2, 5,0)</f>
        <v>7</v>
      </c>
      <c r="G12" s="11" t="s">
        <v>28</v>
      </c>
      <c r="H12" s="24">
        <f>VLOOKUP(CONCATENATE(Lookup!$B$2,$A12), t5.2, 6,0)</f>
        <v>29.247715022263801</v>
      </c>
      <c r="I12" s="24">
        <f>VLOOKUP(CONCATENATE(Lookup!$B$2,$A12), t5.2, 7,0)</f>
        <v>70.752284977736096</v>
      </c>
    </row>
    <row r="13" spans="1:9" s="5" customFormat="1" ht="12.5" x14ac:dyDescent="0.25">
      <c r="A13" s="4" t="s">
        <v>44</v>
      </c>
      <c r="B13" s="5" t="s">
        <v>9</v>
      </c>
      <c r="C13" s="23">
        <f>VLOOKUP(CONCATENATE(Lookup!$B$2,$A13), t5.2, 2,0)</f>
        <v>11669</v>
      </c>
      <c r="D13" s="23">
        <f>VLOOKUP(CONCATENATE(Lookup!$B$2,$A13), t5.2, 3,0)</f>
        <v>4841</v>
      </c>
      <c r="E13" s="23">
        <f>VLOOKUP(CONCATENATE(Lookup!$B$2,$A13), t5.2, 4,0)</f>
        <v>6785</v>
      </c>
      <c r="F13" s="23">
        <f>VLOOKUP(CONCATENATE(Lookup!$B$2,$A13), t5.2, 5,0)</f>
        <v>43</v>
      </c>
      <c r="G13" s="11" t="s">
        <v>28</v>
      </c>
      <c r="H13" s="24">
        <f>VLOOKUP(CONCATENATE(Lookup!$B$2,$A13), t5.2, 6,0)</f>
        <v>41.639428866334001</v>
      </c>
      <c r="I13" s="24">
        <f>VLOOKUP(CONCATENATE(Lookup!$B$2,$A13), t5.2, 7,0)</f>
        <v>58.3605711336659</v>
      </c>
    </row>
    <row r="14" spans="1:9" s="5" customFormat="1" ht="12.5" x14ac:dyDescent="0.25">
      <c r="A14" s="4" t="s">
        <v>45</v>
      </c>
      <c r="B14" s="5" t="s">
        <v>10</v>
      </c>
      <c r="C14" s="23">
        <f>VLOOKUP(CONCATENATE(Lookup!$B$2,$A14), t5.2, 2,0)</f>
        <v>1674</v>
      </c>
      <c r="D14" s="23">
        <f>VLOOKUP(CONCATENATE(Lookup!$B$2,$A14), t5.2, 3,0)</f>
        <v>639</v>
      </c>
      <c r="E14" s="23">
        <f>VLOOKUP(CONCATENATE(Lookup!$B$2,$A14), t5.2, 4,0)</f>
        <v>1035</v>
      </c>
      <c r="F14" s="23" t="str">
        <f>VLOOKUP(CONCATENATE(Lookup!$B$2,$A14), t5.2, 5,0)</f>
        <v>-</v>
      </c>
      <c r="G14" s="11" t="s">
        <v>28</v>
      </c>
      <c r="H14" s="24">
        <f>VLOOKUP(CONCATENATE(Lookup!$B$2,$A14), t5.2, 6,0)</f>
        <v>38.172043010752603</v>
      </c>
      <c r="I14" s="24">
        <f>VLOOKUP(CONCATENATE(Lookup!$B$2,$A14), t5.2, 7,0)</f>
        <v>61.827956989247298</v>
      </c>
    </row>
    <row r="15" spans="1:9" s="5" customFormat="1" ht="12.5" x14ac:dyDescent="0.25">
      <c r="A15" s="4" t="s">
        <v>46</v>
      </c>
      <c r="B15" s="5" t="s">
        <v>11</v>
      </c>
      <c r="C15" s="23">
        <f>VLOOKUP(CONCATENATE(Lookup!$B$2,$A15), t5.2, 2,0)</f>
        <v>3705</v>
      </c>
      <c r="D15" s="23">
        <f>VLOOKUP(CONCATENATE(Lookup!$B$2,$A15), t5.2, 3,0)</f>
        <v>1212</v>
      </c>
      <c r="E15" s="23">
        <f>VLOOKUP(CONCATENATE(Lookup!$B$2,$A15), t5.2, 4,0)</f>
        <v>2490</v>
      </c>
      <c r="F15" s="23">
        <f>VLOOKUP(CONCATENATE(Lookup!$B$2,$A15), t5.2, 5,0)</f>
        <v>3</v>
      </c>
      <c r="G15" s="11" t="s">
        <v>28</v>
      </c>
      <c r="H15" s="24">
        <f>VLOOKUP(CONCATENATE(Lookup!$B$2,$A15), t5.2, 6,0)</f>
        <v>32.739059967585</v>
      </c>
      <c r="I15" s="24">
        <f>VLOOKUP(CONCATENATE(Lookup!$B$2,$A15), t5.2, 7,0)</f>
        <v>67.260940032414894</v>
      </c>
    </row>
    <row r="16" spans="1:9" s="5" customFormat="1" ht="12.5" x14ac:dyDescent="0.25">
      <c r="A16" s="4" t="s">
        <v>47</v>
      </c>
      <c r="B16" s="5" t="s">
        <v>12</v>
      </c>
      <c r="C16" s="23">
        <f>VLOOKUP(CONCATENATE(Lookup!$B$2,$A16), t5.2, 2,0)</f>
        <v>7198</v>
      </c>
      <c r="D16" s="23">
        <f>VLOOKUP(CONCATENATE(Lookup!$B$2,$A16), t5.2, 3,0)</f>
        <v>2090</v>
      </c>
      <c r="E16" s="23">
        <f>VLOOKUP(CONCATENATE(Lookup!$B$2,$A16), t5.2, 4,0)</f>
        <v>5108</v>
      </c>
      <c r="F16" s="23" t="str">
        <f>VLOOKUP(CONCATENATE(Lookup!$B$2,$A16), t5.2, 5,0)</f>
        <v>-</v>
      </c>
      <c r="G16" s="11" t="s">
        <v>28</v>
      </c>
      <c r="H16" s="24">
        <f>VLOOKUP(CONCATENATE(Lookup!$B$2,$A16), t5.2, 6,0)</f>
        <v>29.035843289802699</v>
      </c>
      <c r="I16" s="24">
        <f>VLOOKUP(CONCATENATE(Lookup!$B$2,$A16), t5.2, 7,0)</f>
        <v>70.964156710197202</v>
      </c>
    </row>
    <row r="17" spans="1:9" s="5" customFormat="1" ht="12.5" x14ac:dyDescent="0.25">
      <c r="A17" s="4" t="s">
        <v>48</v>
      </c>
      <c r="B17" s="5" t="s">
        <v>13</v>
      </c>
      <c r="C17" s="23">
        <f>VLOOKUP(CONCATENATE(Lookup!$B$2,$A17), t5.2, 2,0)</f>
        <v>49</v>
      </c>
      <c r="D17" s="23">
        <f>VLOOKUP(CONCATENATE(Lookup!$B$2,$A17), t5.2, 3,0)</f>
        <v>11</v>
      </c>
      <c r="E17" s="23">
        <f>VLOOKUP(CONCATENATE(Lookup!$B$2,$A17), t5.2, 4,0)</f>
        <v>36</v>
      </c>
      <c r="F17" s="23">
        <f>VLOOKUP(CONCATENATE(Lookup!$B$2,$A17), t5.2, 5,0)</f>
        <v>2</v>
      </c>
      <c r="G17" s="11" t="s">
        <v>28</v>
      </c>
      <c r="H17" s="24">
        <f>VLOOKUP(CONCATENATE(Lookup!$B$2,$A17), t5.2, 6,0)</f>
        <v>23.404255319148898</v>
      </c>
      <c r="I17" s="24">
        <f>VLOOKUP(CONCATENATE(Lookup!$B$2,$A17), t5.2, 7,0)</f>
        <v>76.595744680850999</v>
      </c>
    </row>
    <row r="18" spans="1:9" s="5" customFormat="1" ht="12.5" x14ac:dyDescent="0.25">
      <c r="A18" s="4" t="s">
        <v>49</v>
      </c>
      <c r="B18" s="5" t="s">
        <v>14</v>
      </c>
      <c r="C18" s="23">
        <f>VLOOKUP(CONCATENATE(Lookup!$B$2,$A18), t5.2, 2,0)</f>
        <v>90</v>
      </c>
      <c r="D18" s="23">
        <f>VLOOKUP(CONCATENATE(Lookup!$B$2,$A18), t5.2, 3,0)</f>
        <v>13</v>
      </c>
      <c r="E18" s="23">
        <f>VLOOKUP(CONCATENATE(Lookup!$B$2,$A18), t5.2, 4,0)</f>
        <v>71</v>
      </c>
      <c r="F18" s="23">
        <f>VLOOKUP(CONCATENATE(Lookup!$B$2,$A18), t5.2, 5,0)</f>
        <v>6</v>
      </c>
      <c r="G18" s="11" t="s">
        <v>28</v>
      </c>
      <c r="H18" s="24">
        <f>VLOOKUP(CONCATENATE(Lookup!$B$2,$A18), t5.2, 6,0)</f>
        <v>15.4761904761904</v>
      </c>
      <c r="I18" s="24">
        <f>VLOOKUP(CONCATENATE(Lookup!$B$2,$A18), t5.2, 7,0)</f>
        <v>84.523809523809504</v>
      </c>
    </row>
    <row r="19" spans="1:9" s="5" customFormat="1" ht="12.5" x14ac:dyDescent="0.25">
      <c r="A19" s="4" t="s">
        <v>50</v>
      </c>
      <c r="B19" s="5" t="s">
        <v>15</v>
      </c>
      <c r="C19" s="23">
        <f>VLOOKUP(CONCATENATE(Lookup!$B$2,$A19), t5.2, 2,0)</f>
        <v>3047</v>
      </c>
      <c r="D19" s="23">
        <f>VLOOKUP(CONCATENATE(Lookup!$B$2,$A19), t5.2, 3,0)</f>
        <v>933</v>
      </c>
      <c r="E19" s="23">
        <f>VLOOKUP(CONCATENATE(Lookup!$B$2,$A19), t5.2, 4,0)</f>
        <v>2092</v>
      </c>
      <c r="F19" s="23">
        <f>VLOOKUP(CONCATENATE(Lookup!$B$2,$A19), t5.2, 5,0)</f>
        <v>22</v>
      </c>
      <c r="G19" s="11" t="s">
        <v>28</v>
      </c>
      <c r="H19" s="24">
        <f>VLOOKUP(CONCATENATE(Lookup!$B$2,$A19), t5.2, 6,0)</f>
        <v>30.842975206611499</v>
      </c>
      <c r="I19" s="24">
        <f>VLOOKUP(CONCATENATE(Lookup!$B$2,$A19), t5.2, 7,0)</f>
        <v>69.157024793388402</v>
      </c>
    </row>
    <row r="20" spans="1:9" s="5" customFormat="1" ht="12.5" x14ac:dyDescent="0.25">
      <c r="A20" s="4" t="s">
        <v>51</v>
      </c>
      <c r="B20" s="5" t="s">
        <v>16</v>
      </c>
      <c r="C20" s="23">
        <f>VLOOKUP(CONCATENATE(Lookup!$B$2,$A20), t5.2, 2,0)</f>
        <v>118</v>
      </c>
      <c r="D20" s="23">
        <f>VLOOKUP(CONCATENATE(Lookup!$B$2,$A20), t5.2, 3,0)</f>
        <v>56</v>
      </c>
      <c r="E20" s="23">
        <f>VLOOKUP(CONCATENATE(Lookup!$B$2,$A20), t5.2, 4,0)</f>
        <v>62</v>
      </c>
      <c r="F20" s="23" t="str">
        <f>VLOOKUP(CONCATENATE(Lookup!$B$2,$A20), t5.2, 5,0)</f>
        <v>-</v>
      </c>
      <c r="G20" s="11" t="s">
        <v>28</v>
      </c>
      <c r="H20" s="24">
        <f>VLOOKUP(CONCATENATE(Lookup!$B$2,$A20), t5.2, 6,0)</f>
        <v>47.457627118643998</v>
      </c>
      <c r="I20" s="24">
        <f>VLOOKUP(CONCATENATE(Lookup!$B$2,$A20), t5.2, 7,0)</f>
        <v>52.542372881355902</v>
      </c>
    </row>
    <row r="21" spans="1:9" s="5" customFormat="1" ht="13" x14ac:dyDescent="0.3">
      <c r="A21" s="4" t="s">
        <v>2</v>
      </c>
      <c r="B21" s="6" t="s">
        <v>2</v>
      </c>
      <c r="C21" s="25">
        <f>VLOOKUP(CONCATENATE(Lookup!$B$2,$A21), t5.2, 2,0)</f>
        <v>40852</v>
      </c>
      <c r="D21" s="25">
        <f>VLOOKUP(CONCATENATE(Lookup!$B$2,$A21), t5.2, 3,0)</f>
        <v>14355</v>
      </c>
      <c r="E21" s="25">
        <f>VLOOKUP(CONCATENATE(Lookup!$B$2,$A21), t5.2, 4,0)</f>
        <v>26368</v>
      </c>
      <c r="F21" s="25">
        <f>VLOOKUP(CONCATENATE(Lookup!$B$2,$A21), t5.2, 5,0)</f>
        <v>129</v>
      </c>
      <c r="G21" s="26" t="s">
        <v>28</v>
      </c>
      <c r="H21" s="27">
        <f>VLOOKUP(CONCATENATE(Lookup!$B$2,$A21), t5.2, 6,0)</f>
        <v>35.250349925103698</v>
      </c>
      <c r="I21" s="27">
        <f>VLOOKUP(CONCATENATE(Lookup!$B$2,$A21), t5.2, 7,0)</f>
        <v>64.749650074896195</v>
      </c>
    </row>
    <row r="22" spans="1:9" s="5" customFormat="1" ht="12.5" x14ac:dyDescent="0.25">
      <c r="A22" s="4" t="s">
        <v>28</v>
      </c>
      <c r="B22" s="15"/>
      <c r="C22" s="15"/>
      <c r="D22" s="15"/>
      <c r="E22" s="15"/>
      <c r="F22" s="15"/>
      <c r="G22" s="15"/>
      <c r="H22" s="15"/>
      <c r="I22" s="15"/>
    </row>
    <row r="23" spans="1:9" x14ac:dyDescent="0.3">
      <c r="A23" s="3"/>
      <c r="B23" s="16" t="s">
        <v>58</v>
      </c>
    </row>
    <row r="24" spans="1:9" x14ac:dyDescent="0.3">
      <c r="B24" s="16" t="s">
        <v>52</v>
      </c>
    </row>
    <row r="25" spans="1:9" x14ac:dyDescent="0.3">
      <c r="B25" s="16" t="s">
        <v>54</v>
      </c>
    </row>
    <row r="26" spans="1:9" x14ac:dyDescent="0.3">
      <c r="B26" s="16" t="s">
        <v>55</v>
      </c>
    </row>
    <row r="28" spans="1:9" x14ac:dyDescent="0.3">
      <c r="B28" s="17" t="s">
        <v>28</v>
      </c>
    </row>
  </sheetData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65" r:id="rId4" name="Drop Down 1">
              <controlPr defaultSize="0" autoLine="0" autoPict="0">
                <anchor moveWithCells="1">
                  <from>
                    <xdr:col>1</xdr:col>
                    <xdr:colOff>488950</xdr:colOff>
                    <xdr:row>2</xdr:row>
                    <xdr:rowOff>171450</xdr:rowOff>
                  </from>
                  <to>
                    <xdr:col>1</xdr:col>
                    <xdr:colOff>1555750</xdr:colOff>
                    <xdr:row>4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B89DA-362D-4DDD-9D38-AE508BD757F0}">
  <dimension ref="A1:G317"/>
  <sheetViews>
    <sheetView zoomScale="90" zoomScaleNormal="90" workbookViewId="0"/>
  </sheetViews>
  <sheetFormatPr defaultRowHeight="14.5" x14ac:dyDescent="0.35"/>
  <cols>
    <col min="1" max="1" width="36.81640625" bestFit="1" customWidth="1"/>
    <col min="2" max="7" width="9.1796875" style="28"/>
  </cols>
  <sheetData>
    <row r="1" spans="1:7" x14ac:dyDescent="0.35">
      <c r="A1" t="s">
        <v>34</v>
      </c>
      <c r="B1" s="28" t="s">
        <v>17</v>
      </c>
      <c r="C1" s="28" t="s">
        <v>30</v>
      </c>
      <c r="D1" s="28" t="s">
        <v>35</v>
      </c>
      <c r="E1" s="28" t="s">
        <v>29</v>
      </c>
      <c r="F1" s="28" t="s">
        <v>36</v>
      </c>
      <c r="G1" s="28" t="s">
        <v>37</v>
      </c>
    </row>
    <row r="2" spans="1:7" x14ac:dyDescent="0.35">
      <c r="A2" t="s">
        <v>82</v>
      </c>
      <c r="B2" s="28">
        <v>3164</v>
      </c>
      <c r="C2" s="28">
        <v>662</v>
      </c>
      <c r="D2" s="28">
        <v>2502</v>
      </c>
      <c r="E2" s="28" t="s">
        <v>56</v>
      </c>
      <c r="F2" s="28">
        <v>20.922882427307201</v>
      </c>
      <c r="G2" s="28">
        <v>79.0771175726927</v>
      </c>
    </row>
    <row r="3" spans="1:7" x14ac:dyDescent="0.35">
      <c r="A3" t="s">
        <v>83</v>
      </c>
      <c r="B3" s="28">
        <v>935</v>
      </c>
      <c r="C3" s="28">
        <v>213</v>
      </c>
      <c r="D3" s="28">
        <v>716</v>
      </c>
      <c r="E3" s="28">
        <v>6</v>
      </c>
      <c r="F3" s="28">
        <v>22.927879440258302</v>
      </c>
      <c r="G3" s="28">
        <v>77.072120559741606</v>
      </c>
    </row>
    <row r="4" spans="1:7" x14ac:dyDescent="0.35">
      <c r="A4" t="s">
        <v>84</v>
      </c>
      <c r="B4" s="28">
        <v>1224</v>
      </c>
      <c r="C4" s="28">
        <v>537</v>
      </c>
      <c r="D4" s="28">
        <v>687</v>
      </c>
      <c r="E4" s="28" t="s">
        <v>56</v>
      </c>
      <c r="F4" s="28">
        <v>43.872549019607803</v>
      </c>
      <c r="G4" s="28">
        <v>56.127450980392098</v>
      </c>
    </row>
    <row r="5" spans="1:7" x14ac:dyDescent="0.35">
      <c r="A5" t="s">
        <v>85</v>
      </c>
      <c r="B5" s="28">
        <v>2864</v>
      </c>
      <c r="C5" s="28">
        <v>765</v>
      </c>
      <c r="D5" s="28">
        <v>2095</v>
      </c>
      <c r="E5" s="28">
        <v>4</v>
      </c>
      <c r="F5" s="28">
        <v>26.7482517482517</v>
      </c>
      <c r="G5" s="28">
        <v>73.251748251748197</v>
      </c>
    </row>
    <row r="6" spans="1:7" x14ac:dyDescent="0.35">
      <c r="A6" t="s">
        <v>86</v>
      </c>
      <c r="B6" s="28">
        <v>2674</v>
      </c>
      <c r="C6" s="28">
        <v>640</v>
      </c>
      <c r="D6" s="28">
        <v>2034</v>
      </c>
      <c r="E6" s="28" t="s">
        <v>56</v>
      </c>
      <c r="F6" s="28">
        <v>23.9341810022438</v>
      </c>
      <c r="G6" s="28">
        <v>76.065818997756097</v>
      </c>
    </row>
    <row r="7" spans="1:7" x14ac:dyDescent="0.35">
      <c r="A7" t="s">
        <v>87</v>
      </c>
      <c r="B7" s="28">
        <v>4728</v>
      </c>
      <c r="C7" s="28">
        <v>889</v>
      </c>
      <c r="D7" s="28">
        <v>3839</v>
      </c>
      <c r="E7" s="28" t="s">
        <v>56</v>
      </c>
      <c r="F7" s="28">
        <v>18.8028764805414</v>
      </c>
      <c r="G7" s="28">
        <v>81.197123519458501</v>
      </c>
    </row>
    <row r="8" spans="1:7" x14ac:dyDescent="0.35">
      <c r="A8" t="s">
        <v>88</v>
      </c>
      <c r="B8" s="28">
        <v>13360</v>
      </c>
      <c r="C8" s="28">
        <v>4065</v>
      </c>
      <c r="D8" s="28">
        <v>9255</v>
      </c>
      <c r="E8" s="28">
        <v>40</v>
      </c>
      <c r="F8" s="28">
        <v>30.518018018018001</v>
      </c>
      <c r="G8" s="28">
        <v>69.481981981981903</v>
      </c>
    </row>
    <row r="9" spans="1:7" x14ac:dyDescent="0.35">
      <c r="A9" t="s">
        <v>89</v>
      </c>
      <c r="B9" s="28">
        <v>2029</v>
      </c>
      <c r="C9" s="28">
        <v>553</v>
      </c>
      <c r="D9" s="28">
        <v>1469</v>
      </c>
      <c r="E9" s="28">
        <v>7</v>
      </c>
      <c r="F9" s="28">
        <v>27.349159248269</v>
      </c>
      <c r="G9" s="28">
        <v>72.650840751730897</v>
      </c>
    </row>
    <row r="10" spans="1:7" x14ac:dyDescent="0.35">
      <c r="A10" t="s">
        <v>90</v>
      </c>
      <c r="B10" s="28">
        <v>4285</v>
      </c>
      <c r="C10" s="28">
        <v>1073</v>
      </c>
      <c r="D10" s="28">
        <v>3210</v>
      </c>
      <c r="E10" s="28">
        <v>2</v>
      </c>
      <c r="F10" s="28">
        <v>25.052533271071599</v>
      </c>
      <c r="G10" s="28">
        <v>74.947466728928305</v>
      </c>
    </row>
    <row r="11" spans="1:7" x14ac:dyDescent="0.35">
      <c r="A11" t="s">
        <v>91</v>
      </c>
      <c r="B11" s="28">
        <v>7809</v>
      </c>
      <c r="C11" s="28">
        <v>1904</v>
      </c>
      <c r="D11" s="28">
        <v>5905</v>
      </c>
      <c r="E11" s="28" t="s">
        <v>56</v>
      </c>
      <c r="F11" s="28">
        <v>24.382123191189599</v>
      </c>
      <c r="G11" s="28">
        <v>75.617876808810294</v>
      </c>
    </row>
    <row r="12" spans="1:7" x14ac:dyDescent="0.35">
      <c r="A12" t="s">
        <v>92</v>
      </c>
      <c r="B12" s="28">
        <v>96</v>
      </c>
      <c r="C12" s="28" t="s">
        <v>56</v>
      </c>
      <c r="D12" s="28">
        <v>95</v>
      </c>
      <c r="E12" s="28">
        <v>1</v>
      </c>
      <c r="F12" s="28" t="s">
        <v>56</v>
      </c>
      <c r="G12" s="28">
        <v>100</v>
      </c>
    </row>
    <row r="13" spans="1:7" x14ac:dyDescent="0.35">
      <c r="A13" t="s">
        <v>93</v>
      </c>
      <c r="B13" s="28">
        <v>156</v>
      </c>
      <c r="C13" s="28">
        <v>28</v>
      </c>
      <c r="D13" s="28">
        <v>127</v>
      </c>
      <c r="E13" s="28">
        <v>1</v>
      </c>
      <c r="F13" s="28">
        <v>18.064516129032199</v>
      </c>
      <c r="G13" s="28">
        <v>81.935483870967701</v>
      </c>
    </row>
    <row r="14" spans="1:7" x14ac:dyDescent="0.35">
      <c r="A14" t="s">
        <v>94</v>
      </c>
      <c r="B14" s="28">
        <v>3932</v>
      </c>
      <c r="C14" s="28">
        <v>1021</v>
      </c>
      <c r="D14" s="28">
        <v>2897</v>
      </c>
      <c r="E14" s="28">
        <v>14</v>
      </c>
      <c r="F14" s="28">
        <v>26.059213884635</v>
      </c>
      <c r="G14" s="28">
        <v>73.940786115364901</v>
      </c>
    </row>
    <row r="15" spans="1:7" x14ac:dyDescent="0.35">
      <c r="A15" t="s">
        <v>95</v>
      </c>
      <c r="B15" s="28">
        <v>199</v>
      </c>
      <c r="C15" s="28">
        <v>76</v>
      </c>
      <c r="D15" s="28">
        <v>123</v>
      </c>
      <c r="E15" s="28" t="s">
        <v>56</v>
      </c>
      <c r="F15" s="28">
        <v>38.190954773869301</v>
      </c>
      <c r="G15" s="28">
        <v>61.8090452261306</v>
      </c>
    </row>
    <row r="16" spans="1:7" x14ac:dyDescent="0.35">
      <c r="A16" t="s">
        <v>96</v>
      </c>
      <c r="B16" s="28">
        <v>200</v>
      </c>
      <c r="C16" s="28">
        <v>4</v>
      </c>
      <c r="D16" s="28">
        <v>196</v>
      </c>
      <c r="E16" s="28" t="s">
        <v>56</v>
      </c>
      <c r="F16" s="28">
        <v>2</v>
      </c>
      <c r="G16" s="28">
        <v>98</v>
      </c>
    </row>
    <row r="17" spans="1:7" x14ac:dyDescent="0.35">
      <c r="A17" t="s">
        <v>97</v>
      </c>
      <c r="B17" s="28">
        <v>3209</v>
      </c>
      <c r="C17" s="28">
        <v>663</v>
      </c>
      <c r="D17" s="28">
        <v>2546</v>
      </c>
      <c r="E17" s="28" t="s">
        <v>56</v>
      </c>
      <c r="F17" s="28">
        <v>20.660641944531001</v>
      </c>
      <c r="G17" s="28">
        <v>79.339358055468907</v>
      </c>
    </row>
    <row r="18" spans="1:7" x14ac:dyDescent="0.35">
      <c r="A18" t="s">
        <v>98</v>
      </c>
      <c r="B18" s="28">
        <v>948</v>
      </c>
      <c r="C18" s="28">
        <v>193</v>
      </c>
      <c r="D18" s="28">
        <v>727</v>
      </c>
      <c r="E18" s="28">
        <v>28</v>
      </c>
      <c r="F18" s="28">
        <v>20.978260869565201</v>
      </c>
      <c r="G18" s="28">
        <v>79.021739130434696</v>
      </c>
    </row>
    <row r="19" spans="1:7" x14ac:dyDescent="0.35">
      <c r="A19" t="s">
        <v>99</v>
      </c>
      <c r="B19" s="28">
        <v>1277</v>
      </c>
      <c r="C19" s="28">
        <v>551</v>
      </c>
      <c r="D19" s="28">
        <v>726</v>
      </c>
      <c r="E19" s="28" t="s">
        <v>56</v>
      </c>
      <c r="F19" s="28">
        <v>43.148003132341401</v>
      </c>
      <c r="G19" s="28">
        <v>56.851996867658499</v>
      </c>
    </row>
    <row r="20" spans="1:7" x14ac:dyDescent="0.35">
      <c r="A20" t="s">
        <v>100</v>
      </c>
      <c r="B20" s="28">
        <v>3063</v>
      </c>
      <c r="C20" s="28">
        <v>770</v>
      </c>
      <c r="D20" s="28">
        <v>2293</v>
      </c>
      <c r="E20" s="28" t="s">
        <v>56</v>
      </c>
      <c r="F20" s="28">
        <v>25.138752856676401</v>
      </c>
      <c r="G20" s="28">
        <v>74.861247143323496</v>
      </c>
    </row>
    <row r="21" spans="1:7" x14ac:dyDescent="0.35">
      <c r="A21" t="s">
        <v>101</v>
      </c>
      <c r="B21" s="28">
        <v>2884</v>
      </c>
      <c r="C21" s="28">
        <v>658</v>
      </c>
      <c r="D21" s="28">
        <v>2220</v>
      </c>
      <c r="E21" s="28">
        <v>6</v>
      </c>
      <c r="F21" s="28">
        <v>22.8630993745656</v>
      </c>
      <c r="G21" s="28">
        <v>77.136900625434293</v>
      </c>
    </row>
    <row r="22" spans="1:7" x14ac:dyDescent="0.35">
      <c r="A22" t="s">
        <v>102</v>
      </c>
      <c r="B22" s="28">
        <v>4943</v>
      </c>
      <c r="C22" s="28">
        <v>1184</v>
      </c>
      <c r="D22" s="28">
        <v>3758</v>
      </c>
      <c r="E22" s="28">
        <v>1</v>
      </c>
      <c r="F22" s="28">
        <v>23.957911776608601</v>
      </c>
      <c r="G22" s="28">
        <v>76.042088223391303</v>
      </c>
    </row>
    <row r="23" spans="1:7" x14ac:dyDescent="0.35">
      <c r="A23" t="s">
        <v>103</v>
      </c>
      <c r="B23" s="28">
        <v>13705</v>
      </c>
      <c r="C23" s="28">
        <v>3776</v>
      </c>
      <c r="D23" s="28">
        <v>9906</v>
      </c>
      <c r="E23" s="28">
        <v>23</v>
      </c>
      <c r="F23" s="28">
        <v>27.598304341470499</v>
      </c>
      <c r="G23" s="28">
        <v>72.401695658529405</v>
      </c>
    </row>
    <row r="24" spans="1:7" x14ac:dyDescent="0.35">
      <c r="A24" t="s">
        <v>104</v>
      </c>
      <c r="B24" s="28">
        <v>2076</v>
      </c>
      <c r="C24" s="28">
        <v>503</v>
      </c>
      <c r="D24" s="28">
        <v>1563</v>
      </c>
      <c r="E24" s="28">
        <v>10</v>
      </c>
      <c r="F24" s="28">
        <v>24.3465634075508</v>
      </c>
      <c r="G24" s="28">
        <v>75.653436592449097</v>
      </c>
    </row>
    <row r="25" spans="1:7" x14ac:dyDescent="0.35">
      <c r="A25" t="s">
        <v>105</v>
      </c>
      <c r="B25" s="28">
        <v>4384</v>
      </c>
      <c r="C25" s="28">
        <v>1055</v>
      </c>
      <c r="D25" s="28">
        <v>3329</v>
      </c>
      <c r="E25" s="28" t="s">
        <v>56</v>
      </c>
      <c r="F25" s="28">
        <v>24.064781021897801</v>
      </c>
      <c r="G25" s="28">
        <v>75.935218978102199</v>
      </c>
    </row>
    <row r="26" spans="1:7" x14ac:dyDescent="0.35">
      <c r="A26" t="s">
        <v>106</v>
      </c>
      <c r="B26" s="28">
        <v>7746</v>
      </c>
      <c r="C26" s="28">
        <v>1800</v>
      </c>
      <c r="D26" s="28">
        <v>5946</v>
      </c>
      <c r="E26" s="28" t="s">
        <v>56</v>
      </c>
      <c r="F26" s="28">
        <v>23.237800154918599</v>
      </c>
      <c r="G26" s="28">
        <v>76.762199845081298</v>
      </c>
    </row>
    <row r="27" spans="1:7" x14ac:dyDescent="0.35">
      <c r="A27" t="s">
        <v>107</v>
      </c>
      <c r="B27" s="28">
        <v>121</v>
      </c>
      <c r="C27" s="28">
        <v>2</v>
      </c>
      <c r="D27" s="28">
        <v>119</v>
      </c>
      <c r="E27" s="28" t="s">
        <v>56</v>
      </c>
      <c r="F27" s="28">
        <v>1.65289256198347</v>
      </c>
      <c r="G27" s="28">
        <v>98.347107438016494</v>
      </c>
    </row>
    <row r="28" spans="1:7" x14ac:dyDescent="0.35">
      <c r="A28" t="s">
        <v>108</v>
      </c>
      <c r="B28" s="28">
        <v>151</v>
      </c>
      <c r="C28" s="28">
        <v>36</v>
      </c>
      <c r="D28" s="28">
        <v>115</v>
      </c>
      <c r="E28" s="28" t="s">
        <v>56</v>
      </c>
      <c r="F28" s="28">
        <v>23.841059602649</v>
      </c>
      <c r="G28" s="28">
        <v>76.158940397350904</v>
      </c>
    </row>
    <row r="29" spans="1:7" x14ac:dyDescent="0.35">
      <c r="A29" t="s">
        <v>109</v>
      </c>
      <c r="B29" s="28">
        <v>3730</v>
      </c>
      <c r="C29" s="28">
        <v>808</v>
      </c>
      <c r="D29" s="28">
        <v>2895</v>
      </c>
      <c r="E29" s="28">
        <v>27</v>
      </c>
      <c r="F29" s="28">
        <v>21.820145827707201</v>
      </c>
      <c r="G29" s="28">
        <v>78.179854172292707</v>
      </c>
    </row>
    <row r="30" spans="1:7" x14ac:dyDescent="0.35">
      <c r="A30" t="s">
        <v>110</v>
      </c>
      <c r="B30" s="28">
        <v>169</v>
      </c>
      <c r="C30" s="28">
        <v>72</v>
      </c>
      <c r="D30" s="28">
        <v>97</v>
      </c>
      <c r="E30" s="28" t="s">
        <v>56</v>
      </c>
      <c r="F30" s="28">
        <v>42.6035502958579</v>
      </c>
      <c r="G30" s="28">
        <v>57.396449704142</v>
      </c>
    </row>
    <row r="31" spans="1:7" x14ac:dyDescent="0.35">
      <c r="A31" t="s">
        <v>111</v>
      </c>
      <c r="B31" s="28">
        <v>202</v>
      </c>
      <c r="C31" s="28">
        <v>7</v>
      </c>
      <c r="D31" s="28">
        <v>195</v>
      </c>
      <c r="E31" s="28" t="s">
        <v>56</v>
      </c>
      <c r="F31" s="28">
        <v>3.46534653465346</v>
      </c>
      <c r="G31" s="28">
        <v>96.534653465346494</v>
      </c>
    </row>
    <row r="32" spans="1:7" x14ac:dyDescent="0.35">
      <c r="A32" t="s">
        <v>112</v>
      </c>
      <c r="B32" s="28">
        <v>3164</v>
      </c>
      <c r="C32" s="28">
        <v>639</v>
      </c>
      <c r="D32" s="28">
        <v>2525</v>
      </c>
      <c r="E32" s="28" t="s">
        <v>56</v>
      </c>
      <c r="F32" s="28">
        <v>20.195954487989798</v>
      </c>
      <c r="G32" s="28">
        <v>79.804045512010106</v>
      </c>
    </row>
    <row r="33" spans="1:7" x14ac:dyDescent="0.35">
      <c r="A33" t="s">
        <v>113</v>
      </c>
      <c r="B33" s="28">
        <v>930</v>
      </c>
      <c r="C33" s="28">
        <v>195</v>
      </c>
      <c r="D33" s="28">
        <v>725</v>
      </c>
      <c r="E33" s="28">
        <v>10</v>
      </c>
      <c r="F33" s="28">
        <v>21.195652173913</v>
      </c>
      <c r="G33" s="28">
        <v>78.804347826086897</v>
      </c>
    </row>
    <row r="34" spans="1:7" x14ac:dyDescent="0.35">
      <c r="A34" t="s">
        <v>114</v>
      </c>
      <c r="B34" s="28">
        <v>1264</v>
      </c>
      <c r="C34" s="28">
        <v>494</v>
      </c>
      <c r="D34" s="28">
        <v>769</v>
      </c>
      <c r="E34" s="28">
        <v>1</v>
      </c>
      <c r="F34" s="28">
        <v>39.113222486144103</v>
      </c>
      <c r="G34" s="28">
        <v>60.886777513855897</v>
      </c>
    </row>
    <row r="35" spans="1:7" x14ac:dyDescent="0.35">
      <c r="A35" t="s">
        <v>115</v>
      </c>
      <c r="B35" s="28">
        <v>3073</v>
      </c>
      <c r="C35" s="28">
        <v>711</v>
      </c>
      <c r="D35" s="28">
        <v>2361</v>
      </c>
      <c r="E35" s="28">
        <v>1</v>
      </c>
      <c r="F35" s="28">
        <v>23.14453125</v>
      </c>
      <c r="G35" s="28">
        <v>76.85546875</v>
      </c>
    </row>
    <row r="36" spans="1:7" x14ac:dyDescent="0.35">
      <c r="A36" t="s">
        <v>116</v>
      </c>
      <c r="B36" s="28">
        <v>2908</v>
      </c>
      <c r="C36" s="28">
        <v>693</v>
      </c>
      <c r="D36" s="28">
        <v>2198</v>
      </c>
      <c r="E36" s="28">
        <v>17</v>
      </c>
      <c r="F36" s="28">
        <v>23.970944309927301</v>
      </c>
      <c r="G36" s="28">
        <v>76.029055690072596</v>
      </c>
    </row>
    <row r="37" spans="1:7" x14ac:dyDescent="0.35">
      <c r="A37" t="s">
        <v>117</v>
      </c>
      <c r="B37" s="28">
        <v>4928</v>
      </c>
      <c r="C37" s="28">
        <v>1260</v>
      </c>
      <c r="D37" s="28">
        <v>3667</v>
      </c>
      <c r="E37" s="28">
        <v>1</v>
      </c>
      <c r="F37" s="28">
        <v>25.5733712198092</v>
      </c>
      <c r="G37" s="28">
        <v>74.426628780190697</v>
      </c>
    </row>
    <row r="38" spans="1:7" x14ac:dyDescent="0.35">
      <c r="A38" t="s">
        <v>118</v>
      </c>
      <c r="B38" s="28">
        <v>13395</v>
      </c>
      <c r="C38" s="28">
        <v>3719</v>
      </c>
      <c r="D38" s="28">
        <v>9643</v>
      </c>
      <c r="E38" s="28">
        <v>33</v>
      </c>
      <c r="F38" s="28">
        <v>27.8326597814698</v>
      </c>
      <c r="G38" s="28">
        <v>72.1673402185301</v>
      </c>
    </row>
    <row r="39" spans="1:7" x14ac:dyDescent="0.35">
      <c r="A39" t="s">
        <v>119</v>
      </c>
      <c r="B39" s="28">
        <v>2097</v>
      </c>
      <c r="C39" s="28">
        <v>515</v>
      </c>
      <c r="D39" s="28">
        <v>1565</v>
      </c>
      <c r="E39" s="28">
        <v>17</v>
      </c>
      <c r="F39" s="28">
        <v>24.759615384615302</v>
      </c>
      <c r="G39" s="28">
        <v>75.240384615384599</v>
      </c>
    </row>
    <row r="40" spans="1:7" x14ac:dyDescent="0.35">
      <c r="A40" t="s">
        <v>120</v>
      </c>
      <c r="B40" s="28">
        <v>4161</v>
      </c>
      <c r="C40" s="28">
        <v>1166</v>
      </c>
      <c r="D40" s="28">
        <v>2995</v>
      </c>
      <c r="E40" s="28" t="s">
        <v>56</v>
      </c>
      <c r="F40" s="28">
        <v>28.022110069694701</v>
      </c>
      <c r="G40" s="28">
        <v>71.977889930305196</v>
      </c>
    </row>
    <row r="41" spans="1:7" x14ac:dyDescent="0.35">
      <c r="A41" t="s">
        <v>121</v>
      </c>
      <c r="B41" s="28">
        <v>7887</v>
      </c>
      <c r="C41" s="28">
        <v>1863</v>
      </c>
      <c r="D41" s="28">
        <v>6022</v>
      </c>
      <c r="E41" s="28">
        <v>2</v>
      </c>
      <c r="F41" s="28">
        <v>23.6271401395053</v>
      </c>
      <c r="G41" s="28">
        <v>76.3728598604946</v>
      </c>
    </row>
    <row r="42" spans="1:7" x14ac:dyDescent="0.35">
      <c r="A42" t="s">
        <v>122</v>
      </c>
      <c r="B42" s="28">
        <v>134</v>
      </c>
      <c r="C42" s="28">
        <v>1</v>
      </c>
      <c r="D42" s="28">
        <v>133</v>
      </c>
      <c r="E42" s="28" t="s">
        <v>56</v>
      </c>
      <c r="F42" s="28">
        <v>0.74626865671641696</v>
      </c>
      <c r="G42" s="28">
        <v>99.253731343283505</v>
      </c>
    </row>
    <row r="43" spans="1:7" x14ac:dyDescent="0.35">
      <c r="A43" t="s">
        <v>123</v>
      </c>
      <c r="B43" s="28">
        <v>122</v>
      </c>
      <c r="C43" s="28">
        <v>20</v>
      </c>
      <c r="D43" s="28">
        <v>102</v>
      </c>
      <c r="E43" s="28" t="s">
        <v>56</v>
      </c>
      <c r="F43" s="28">
        <v>16.393442622950801</v>
      </c>
      <c r="G43" s="28">
        <v>83.6065573770491</v>
      </c>
    </row>
    <row r="44" spans="1:7" x14ac:dyDescent="0.35">
      <c r="A44" t="s">
        <v>124</v>
      </c>
      <c r="B44" s="28">
        <v>3656</v>
      </c>
      <c r="C44" s="28">
        <v>721</v>
      </c>
      <c r="D44" s="28">
        <v>2715</v>
      </c>
      <c r="E44" s="28">
        <v>220</v>
      </c>
      <c r="F44" s="28">
        <v>20.983701979045399</v>
      </c>
      <c r="G44" s="28">
        <v>79.016298020954594</v>
      </c>
    </row>
    <row r="45" spans="1:7" x14ac:dyDescent="0.35">
      <c r="A45" t="s">
        <v>125</v>
      </c>
      <c r="B45" s="28">
        <v>174</v>
      </c>
      <c r="C45" s="28">
        <v>71</v>
      </c>
      <c r="D45" s="28">
        <v>103</v>
      </c>
      <c r="E45" s="28" t="s">
        <v>56</v>
      </c>
      <c r="F45" s="28">
        <v>40.804597701149397</v>
      </c>
      <c r="G45" s="28">
        <v>59.195402298850503</v>
      </c>
    </row>
    <row r="46" spans="1:7" x14ac:dyDescent="0.35">
      <c r="A46" t="s">
        <v>126</v>
      </c>
      <c r="B46" s="28">
        <v>176</v>
      </c>
      <c r="C46" s="28">
        <v>3</v>
      </c>
      <c r="D46" s="28">
        <v>173</v>
      </c>
      <c r="E46" s="28" t="s">
        <v>56</v>
      </c>
      <c r="F46" s="28">
        <v>1.7045454545454499</v>
      </c>
      <c r="G46" s="28">
        <v>98.295454545454504</v>
      </c>
    </row>
    <row r="47" spans="1:7" x14ac:dyDescent="0.35">
      <c r="A47" t="s">
        <v>127</v>
      </c>
      <c r="B47" s="28">
        <v>3369</v>
      </c>
      <c r="C47" s="28">
        <v>709</v>
      </c>
      <c r="D47" s="28">
        <v>2660</v>
      </c>
      <c r="E47" s="28" t="s">
        <v>56</v>
      </c>
      <c r="F47" s="28">
        <v>21.044820421490002</v>
      </c>
      <c r="G47" s="28">
        <v>78.955179578509899</v>
      </c>
    </row>
    <row r="48" spans="1:7" x14ac:dyDescent="0.35">
      <c r="A48" t="s">
        <v>128</v>
      </c>
      <c r="B48" s="28">
        <v>1030</v>
      </c>
      <c r="C48" s="28">
        <v>260</v>
      </c>
      <c r="D48" s="28">
        <v>763</v>
      </c>
      <c r="E48" s="28">
        <v>7</v>
      </c>
      <c r="F48" s="28">
        <v>25.415444770283401</v>
      </c>
      <c r="G48" s="28">
        <v>74.5845552297165</v>
      </c>
    </row>
    <row r="49" spans="1:7" x14ac:dyDescent="0.35">
      <c r="A49" t="s">
        <v>129</v>
      </c>
      <c r="B49" s="28">
        <v>1307</v>
      </c>
      <c r="C49" s="28">
        <v>292</v>
      </c>
      <c r="D49" s="28">
        <v>1015</v>
      </c>
      <c r="E49" s="28" t="s">
        <v>56</v>
      </c>
      <c r="F49" s="28">
        <v>22.3412394797245</v>
      </c>
      <c r="G49" s="28">
        <v>77.658760520275393</v>
      </c>
    </row>
    <row r="50" spans="1:7" x14ac:dyDescent="0.35">
      <c r="A50" t="s">
        <v>130</v>
      </c>
      <c r="B50" s="28">
        <v>3240</v>
      </c>
      <c r="C50" s="28">
        <v>713</v>
      </c>
      <c r="D50" s="28">
        <v>2526</v>
      </c>
      <c r="E50" s="28">
        <v>1</v>
      </c>
      <c r="F50" s="28">
        <v>22.0129669651126</v>
      </c>
      <c r="G50" s="28">
        <v>77.987033034887304</v>
      </c>
    </row>
    <row r="51" spans="1:7" x14ac:dyDescent="0.35">
      <c r="A51" t="s">
        <v>131</v>
      </c>
      <c r="B51" s="28">
        <v>2957</v>
      </c>
      <c r="C51" s="28">
        <v>588</v>
      </c>
      <c r="D51" s="28">
        <v>2312</v>
      </c>
      <c r="E51" s="28">
        <v>57</v>
      </c>
      <c r="F51" s="28">
        <v>20.275862068965498</v>
      </c>
      <c r="G51" s="28">
        <v>79.724137931034406</v>
      </c>
    </row>
    <row r="52" spans="1:7" x14ac:dyDescent="0.35">
      <c r="A52" t="s">
        <v>132</v>
      </c>
      <c r="B52" s="28">
        <v>5396</v>
      </c>
      <c r="C52" s="28">
        <v>1339</v>
      </c>
      <c r="D52" s="28">
        <v>4056</v>
      </c>
      <c r="E52" s="28">
        <v>1</v>
      </c>
      <c r="F52" s="28">
        <v>24.819277108433699</v>
      </c>
      <c r="G52" s="28">
        <v>75.180722891566205</v>
      </c>
    </row>
    <row r="53" spans="1:7" x14ac:dyDescent="0.35">
      <c r="A53" t="s">
        <v>133</v>
      </c>
      <c r="B53" s="28">
        <v>13823</v>
      </c>
      <c r="C53" s="28">
        <v>3644</v>
      </c>
      <c r="D53" s="28">
        <v>10099</v>
      </c>
      <c r="E53" s="28">
        <v>80</v>
      </c>
      <c r="F53" s="28">
        <v>26.515316888597798</v>
      </c>
      <c r="G53" s="28">
        <v>73.484683111402106</v>
      </c>
    </row>
    <row r="54" spans="1:7" x14ac:dyDescent="0.35">
      <c r="A54" t="s">
        <v>134</v>
      </c>
      <c r="B54" s="28">
        <v>2079</v>
      </c>
      <c r="C54" s="28">
        <v>572</v>
      </c>
      <c r="D54" s="28">
        <v>1485</v>
      </c>
      <c r="E54" s="28">
        <v>22</v>
      </c>
      <c r="F54" s="28">
        <v>27.807486631016001</v>
      </c>
      <c r="G54" s="28">
        <v>72.192513368983896</v>
      </c>
    </row>
    <row r="55" spans="1:7" x14ac:dyDescent="0.35">
      <c r="A55" t="s">
        <v>135</v>
      </c>
      <c r="B55" s="28">
        <v>4484</v>
      </c>
      <c r="C55" s="28">
        <v>939</v>
      </c>
      <c r="D55" s="28">
        <v>3545</v>
      </c>
      <c r="E55" s="28" t="s">
        <v>56</v>
      </c>
      <c r="F55" s="28">
        <v>20.941123996431699</v>
      </c>
      <c r="G55" s="28">
        <v>79.058876003568201</v>
      </c>
    </row>
    <row r="56" spans="1:7" x14ac:dyDescent="0.35">
      <c r="A56" t="s">
        <v>136</v>
      </c>
      <c r="B56" s="28">
        <v>8173</v>
      </c>
      <c r="C56" s="28">
        <v>1877</v>
      </c>
      <c r="D56" s="28">
        <v>6296</v>
      </c>
      <c r="E56" s="28" t="s">
        <v>56</v>
      </c>
      <c r="F56" s="28">
        <v>22.965863208124301</v>
      </c>
      <c r="G56" s="28">
        <v>77.034136791875596</v>
      </c>
    </row>
    <row r="57" spans="1:7" x14ac:dyDescent="0.35">
      <c r="A57" t="s">
        <v>137</v>
      </c>
      <c r="B57" s="28">
        <v>139</v>
      </c>
      <c r="C57" s="28">
        <v>4</v>
      </c>
      <c r="D57" s="28">
        <v>135</v>
      </c>
      <c r="E57" s="28" t="s">
        <v>56</v>
      </c>
      <c r="F57" s="28">
        <v>2.8776978417266101</v>
      </c>
      <c r="G57" s="28">
        <v>97.1223021582733</v>
      </c>
    </row>
    <row r="58" spans="1:7" x14ac:dyDescent="0.35">
      <c r="A58" t="s">
        <v>138</v>
      </c>
      <c r="B58" s="28">
        <v>161</v>
      </c>
      <c r="C58" s="28">
        <v>28</v>
      </c>
      <c r="D58" s="28">
        <v>133</v>
      </c>
      <c r="E58" s="28" t="s">
        <v>56</v>
      </c>
      <c r="F58" s="28">
        <v>17.391304347826001</v>
      </c>
      <c r="G58" s="28">
        <v>82.608695652173907</v>
      </c>
    </row>
    <row r="59" spans="1:7" x14ac:dyDescent="0.35">
      <c r="A59" t="s">
        <v>139</v>
      </c>
      <c r="B59" s="28">
        <v>3585</v>
      </c>
      <c r="C59" s="28">
        <v>680</v>
      </c>
      <c r="D59" s="28">
        <v>2761</v>
      </c>
      <c r="E59" s="28">
        <v>144</v>
      </c>
      <c r="F59" s="28">
        <v>19.761697181052</v>
      </c>
      <c r="G59" s="28">
        <v>80.238302818947901</v>
      </c>
    </row>
    <row r="60" spans="1:7" x14ac:dyDescent="0.35">
      <c r="A60" t="s">
        <v>140</v>
      </c>
      <c r="B60" s="28">
        <v>232</v>
      </c>
      <c r="C60" s="28">
        <v>90</v>
      </c>
      <c r="D60" s="28">
        <v>142</v>
      </c>
      <c r="E60" s="28" t="s">
        <v>56</v>
      </c>
      <c r="F60" s="28">
        <v>38.793103448275801</v>
      </c>
      <c r="G60" s="28">
        <v>61.2068965517241</v>
      </c>
    </row>
    <row r="61" spans="1:7" x14ac:dyDescent="0.35">
      <c r="A61" t="s">
        <v>141</v>
      </c>
      <c r="B61" s="28">
        <v>165</v>
      </c>
      <c r="C61" s="28">
        <v>3</v>
      </c>
      <c r="D61" s="28">
        <v>162</v>
      </c>
      <c r="E61" s="28" t="s">
        <v>56</v>
      </c>
      <c r="F61" s="28">
        <v>1.8181818181818099</v>
      </c>
      <c r="G61" s="28">
        <v>98.181818181818102</v>
      </c>
    </row>
    <row r="62" spans="1:7" x14ac:dyDescent="0.35">
      <c r="A62" t="s">
        <v>142</v>
      </c>
      <c r="B62" s="28">
        <v>3426</v>
      </c>
      <c r="C62" s="28">
        <v>723</v>
      </c>
      <c r="D62" s="28">
        <v>2702</v>
      </c>
      <c r="E62" s="28">
        <v>1</v>
      </c>
      <c r="F62" s="28">
        <v>21.109489051094801</v>
      </c>
      <c r="G62" s="28">
        <v>78.890510948905103</v>
      </c>
    </row>
    <row r="63" spans="1:7" x14ac:dyDescent="0.35">
      <c r="A63" t="s">
        <v>143</v>
      </c>
      <c r="B63" s="28">
        <v>1060</v>
      </c>
      <c r="C63" s="28">
        <v>247</v>
      </c>
      <c r="D63" s="28">
        <v>806</v>
      </c>
      <c r="E63" s="28">
        <v>7</v>
      </c>
      <c r="F63" s="28">
        <v>23.456790123456699</v>
      </c>
      <c r="G63" s="28">
        <v>76.543209876543202</v>
      </c>
    </row>
    <row r="64" spans="1:7" x14ac:dyDescent="0.35">
      <c r="A64" t="s">
        <v>144</v>
      </c>
      <c r="B64" s="28">
        <v>1325</v>
      </c>
      <c r="C64" s="28">
        <v>204</v>
      </c>
      <c r="D64" s="28">
        <v>1121</v>
      </c>
      <c r="E64" s="28" t="s">
        <v>56</v>
      </c>
      <c r="F64" s="28">
        <v>15.396226415094301</v>
      </c>
      <c r="G64" s="28">
        <v>84.603773584905596</v>
      </c>
    </row>
    <row r="65" spans="1:7" x14ac:dyDescent="0.35">
      <c r="A65" t="s">
        <v>145</v>
      </c>
      <c r="B65" s="28">
        <v>3391</v>
      </c>
      <c r="C65" s="28">
        <v>652</v>
      </c>
      <c r="D65" s="28">
        <v>2738</v>
      </c>
      <c r="E65" s="28">
        <v>1</v>
      </c>
      <c r="F65" s="28">
        <v>19.233038348082498</v>
      </c>
      <c r="G65" s="28">
        <v>80.766961651917399</v>
      </c>
    </row>
    <row r="66" spans="1:7" x14ac:dyDescent="0.35">
      <c r="A66" t="s">
        <v>146</v>
      </c>
      <c r="B66" s="28">
        <v>3078</v>
      </c>
      <c r="C66" s="28">
        <v>643</v>
      </c>
      <c r="D66" s="28">
        <v>2431</v>
      </c>
      <c r="E66" s="28">
        <v>4</v>
      </c>
      <c r="F66" s="28">
        <v>20.917371502927701</v>
      </c>
      <c r="G66" s="28">
        <v>79.082628497072207</v>
      </c>
    </row>
    <row r="67" spans="1:7" x14ac:dyDescent="0.35">
      <c r="A67" t="s">
        <v>147</v>
      </c>
      <c r="B67" s="28">
        <v>5560</v>
      </c>
      <c r="C67" s="28">
        <v>1354</v>
      </c>
      <c r="D67" s="28">
        <v>4205</v>
      </c>
      <c r="E67" s="28">
        <v>1</v>
      </c>
      <c r="F67" s="28">
        <v>24.356898722791801</v>
      </c>
      <c r="G67" s="28">
        <v>75.643101277208103</v>
      </c>
    </row>
    <row r="68" spans="1:7" x14ac:dyDescent="0.35">
      <c r="A68" t="s">
        <v>148</v>
      </c>
      <c r="B68" s="28">
        <v>14620</v>
      </c>
      <c r="C68" s="28">
        <v>3845</v>
      </c>
      <c r="D68" s="28">
        <v>10681</v>
      </c>
      <c r="E68" s="28">
        <v>94</v>
      </c>
      <c r="F68" s="28">
        <v>26.469778328514298</v>
      </c>
      <c r="G68" s="28">
        <v>73.530221671485606</v>
      </c>
    </row>
    <row r="69" spans="1:7" x14ac:dyDescent="0.35">
      <c r="A69" t="s">
        <v>149</v>
      </c>
      <c r="B69" s="28">
        <v>2222</v>
      </c>
      <c r="C69" s="28">
        <v>548</v>
      </c>
      <c r="D69" s="28">
        <v>1673</v>
      </c>
      <c r="E69" s="28">
        <v>1</v>
      </c>
      <c r="F69" s="28">
        <v>24.673570463754999</v>
      </c>
      <c r="G69" s="28">
        <v>75.326429536244902</v>
      </c>
    </row>
    <row r="70" spans="1:7" x14ac:dyDescent="0.35">
      <c r="A70" t="s">
        <v>150</v>
      </c>
      <c r="B70" s="28">
        <v>4426</v>
      </c>
      <c r="C70" s="28">
        <v>855</v>
      </c>
      <c r="D70" s="28">
        <v>3571</v>
      </c>
      <c r="E70" s="28" t="s">
        <v>56</v>
      </c>
      <c r="F70" s="28">
        <v>19.317668323542701</v>
      </c>
      <c r="G70" s="28">
        <v>80.682331676457295</v>
      </c>
    </row>
    <row r="71" spans="1:7" x14ac:dyDescent="0.35">
      <c r="A71" t="s">
        <v>151</v>
      </c>
      <c r="B71" s="28">
        <v>8807</v>
      </c>
      <c r="C71" s="28">
        <v>1991</v>
      </c>
      <c r="D71" s="28">
        <v>6814</v>
      </c>
      <c r="E71" s="28">
        <v>2</v>
      </c>
      <c r="F71" s="28">
        <v>22.612152186257799</v>
      </c>
      <c r="G71" s="28">
        <v>77.387847813742198</v>
      </c>
    </row>
    <row r="72" spans="1:7" x14ac:dyDescent="0.35">
      <c r="A72" t="s">
        <v>152</v>
      </c>
      <c r="B72" s="28">
        <v>131</v>
      </c>
      <c r="C72" s="28">
        <v>3</v>
      </c>
      <c r="D72" s="28">
        <v>128</v>
      </c>
      <c r="E72" s="28" t="s">
        <v>56</v>
      </c>
      <c r="F72" s="28">
        <v>2.2900763358778602</v>
      </c>
      <c r="G72" s="28">
        <v>97.709923664122101</v>
      </c>
    </row>
    <row r="73" spans="1:7" x14ac:dyDescent="0.35">
      <c r="A73" t="s">
        <v>153</v>
      </c>
      <c r="B73" s="28">
        <v>128</v>
      </c>
      <c r="C73" s="28">
        <v>25</v>
      </c>
      <c r="D73" s="28">
        <v>103</v>
      </c>
      <c r="E73" s="28" t="s">
        <v>56</v>
      </c>
      <c r="F73" s="28">
        <v>19.53125</v>
      </c>
      <c r="G73" s="28">
        <v>80.46875</v>
      </c>
    </row>
    <row r="74" spans="1:7" x14ac:dyDescent="0.35">
      <c r="A74" t="s">
        <v>154</v>
      </c>
      <c r="B74" s="28">
        <v>4249</v>
      </c>
      <c r="C74" s="28">
        <v>611</v>
      </c>
      <c r="D74" s="28">
        <v>2825</v>
      </c>
      <c r="E74" s="28">
        <v>813</v>
      </c>
      <c r="F74" s="28">
        <v>17.7823050058207</v>
      </c>
      <c r="G74" s="28">
        <v>82.217694994179197</v>
      </c>
    </row>
    <row r="75" spans="1:7" x14ac:dyDescent="0.35">
      <c r="A75" t="s">
        <v>155</v>
      </c>
      <c r="B75" s="28">
        <v>209</v>
      </c>
      <c r="C75" s="28">
        <v>49</v>
      </c>
      <c r="D75" s="28">
        <v>160</v>
      </c>
      <c r="E75" s="28" t="s">
        <v>56</v>
      </c>
      <c r="F75" s="28">
        <v>23.444976076555001</v>
      </c>
      <c r="G75" s="28">
        <v>76.555023923444907</v>
      </c>
    </row>
    <row r="76" spans="1:7" x14ac:dyDescent="0.35">
      <c r="A76" t="s">
        <v>156</v>
      </c>
      <c r="B76" s="28">
        <v>136</v>
      </c>
      <c r="C76" s="28">
        <v>2</v>
      </c>
      <c r="D76" s="28">
        <v>134</v>
      </c>
      <c r="E76" s="28" t="s">
        <v>56</v>
      </c>
      <c r="F76" s="28">
        <v>1.47058823529411</v>
      </c>
      <c r="G76" s="28">
        <v>98.529411764705799</v>
      </c>
    </row>
    <row r="77" spans="1:7" x14ac:dyDescent="0.35">
      <c r="A77" t="s">
        <v>157</v>
      </c>
      <c r="B77" s="28">
        <v>3472</v>
      </c>
      <c r="C77" s="28">
        <v>749</v>
      </c>
      <c r="D77" s="28">
        <v>2722</v>
      </c>
      <c r="E77" s="28">
        <v>1</v>
      </c>
      <c r="F77" s="28">
        <v>21.578795736099099</v>
      </c>
      <c r="G77" s="28">
        <v>78.421204263900805</v>
      </c>
    </row>
    <row r="78" spans="1:7" x14ac:dyDescent="0.35">
      <c r="A78" t="s">
        <v>158</v>
      </c>
      <c r="B78" s="28">
        <v>1112</v>
      </c>
      <c r="C78" s="28">
        <v>244</v>
      </c>
      <c r="D78" s="28">
        <v>829</v>
      </c>
      <c r="E78" s="28">
        <v>39</v>
      </c>
      <c r="F78" s="28">
        <v>22.739981360670999</v>
      </c>
      <c r="G78" s="28">
        <v>77.260018639328905</v>
      </c>
    </row>
    <row r="79" spans="1:7" x14ac:dyDescent="0.35">
      <c r="A79" t="s">
        <v>159</v>
      </c>
      <c r="B79" s="28">
        <v>1295</v>
      </c>
      <c r="C79" s="28">
        <v>206</v>
      </c>
      <c r="D79" s="28">
        <v>1089</v>
      </c>
      <c r="E79" s="28" t="s">
        <v>56</v>
      </c>
      <c r="F79" s="28">
        <v>15.9073359073359</v>
      </c>
      <c r="G79" s="28">
        <v>84.092664092664094</v>
      </c>
    </row>
    <row r="80" spans="1:7" x14ac:dyDescent="0.35">
      <c r="A80" t="s">
        <v>160</v>
      </c>
      <c r="B80" s="28">
        <v>3470</v>
      </c>
      <c r="C80" s="28">
        <v>627</v>
      </c>
      <c r="D80" s="28">
        <v>2842</v>
      </c>
      <c r="E80" s="28">
        <v>1</v>
      </c>
      <c r="F80" s="28">
        <v>18.074373018160799</v>
      </c>
      <c r="G80" s="28">
        <v>81.925626981839102</v>
      </c>
    </row>
    <row r="81" spans="1:7" x14ac:dyDescent="0.35">
      <c r="A81" t="s">
        <v>161</v>
      </c>
      <c r="B81" s="28">
        <v>2989</v>
      </c>
      <c r="C81" s="28">
        <v>637</v>
      </c>
      <c r="D81" s="28">
        <v>2343</v>
      </c>
      <c r="E81" s="28">
        <v>9</v>
      </c>
      <c r="F81" s="28">
        <v>21.375838926174499</v>
      </c>
      <c r="G81" s="28">
        <v>78.624161073825505</v>
      </c>
    </row>
    <row r="82" spans="1:7" x14ac:dyDescent="0.35">
      <c r="A82" t="s">
        <v>162</v>
      </c>
      <c r="B82" s="28">
        <v>5708</v>
      </c>
      <c r="C82" s="28">
        <v>1360</v>
      </c>
      <c r="D82" s="28">
        <v>4348</v>
      </c>
      <c r="E82" s="28" t="s">
        <v>56</v>
      </c>
      <c r="F82" s="28">
        <v>23.826208829712598</v>
      </c>
      <c r="G82" s="28">
        <v>76.173791170287302</v>
      </c>
    </row>
    <row r="83" spans="1:7" x14ac:dyDescent="0.35">
      <c r="A83" t="s">
        <v>163</v>
      </c>
      <c r="B83" s="28">
        <v>14599</v>
      </c>
      <c r="C83" s="28">
        <v>3846</v>
      </c>
      <c r="D83" s="28">
        <v>10694</v>
      </c>
      <c r="E83" s="28">
        <v>59</v>
      </c>
      <c r="F83" s="28">
        <v>26.451169188445601</v>
      </c>
      <c r="G83" s="28">
        <v>73.548830811554296</v>
      </c>
    </row>
    <row r="84" spans="1:7" x14ac:dyDescent="0.35">
      <c r="A84" t="s">
        <v>164</v>
      </c>
      <c r="B84" s="28">
        <v>2381</v>
      </c>
      <c r="C84" s="28">
        <v>635</v>
      </c>
      <c r="D84" s="28">
        <v>1744</v>
      </c>
      <c r="E84" s="28">
        <v>2</v>
      </c>
      <c r="F84" s="28">
        <v>26.691887347624998</v>
      </c>
      <c r="G84" s="28">
        <v>73.308112652374902</v>
      </c>
    </row>
    <row r="85" spans="1:7" x14ac:dyDescent="0.35">
      <c r="A85" t="s">
        <v>165</v>
      </c>
      <c r="B85" s="28">
        <v>4472</v>
      </c>
      <c r="C85" s="28">
        <v>745</v>
      </c>
      <c r="D85" s="28">
        <v>3725</v>
      </c>
      <c r="E85" s="28">
        <v>2</v>
      </c>
      <c r="F85" s="28">
        <v>16.6666666666666</v>
      </c>
      <c r="G85" s="28">
        <v>83.3333333333333</v>
      </c>
    </row>
    <row r="86" spans="1:7" x14ac:dyDescent="0.35">
      <c r="A86" t="s">
        <v>166</v>
      </c>
      <c r="B86" s="28">
        <v>8813</v>
      </c>
      <c r="C86" s="28">
        <v>1862</v>
      </c>
      <c r="D86" s="28">
        <v>6948</v>
      </c>
      <c r="E86" s="28">
        <v>3</v>
      </c>
      <c r="F86" s="28">
        <v>21.135073779795601</v>
      </c>
      <c r="G86" s="28">
        <v>78.864926220204296</v>
      </c>
    </row>
    <row r="87" spans="1:7" x14ac:dyDescent="0.35">
      <c r="A87" t="s">
        <v>167</v>
      </c>
      <c r="B87" s="28">
        <v>139</v>
      </c>
      <c r="C87" s="28">
        <v>1</v>
      </c>
      <c r="D87" s="28">
        <v>138</v>
      </c>
      <c r="E87" s="28" t="s">
        <v>56</v>
      </c>
      <c r="F87" s="28">
        <v>0.71942446043165398</v>
      </c>
      <c r="G87" s="28">
        <v>99.280575539568304</v>
      </c>
    </row>
    <row r="88" spans="1:7" x14ac:dyDescent="0.35">
      <c r="A88" t="s">
        <v>168</v>
      </c>
      <c r="B88" s="28">
        <v>137</v>
      </c>
      <c r="C88" s="28">
        <v>26</v>
      </c>
      <c r="D88" s="28">
        <v>111</v>
      </c>
      <c r="E88" s="28" t="s">
        <v>56</v>
      </c>
      <c r="F88" s="28">
        <v>18.978102189781001</v>
      </c>
      <c r="G88" s="28">
        <v>81.021897810218903</v>
      </c>
    </row>
    <row r="89" spans="1:7" x14ac:dyDescent="0.35">
      <c r="A89" t="s">
        <v>169</v>
      </c>
      <c r="B89" s="28">
        <v>4206</v>
      </c>
      <c r="C89" s="28">
        <v>904</v>
      </c>
      <c r="D89" s="28">
        <v>3302</v>
      </c>
      <c r="E89" s="28" t="s">
        <v>56</v>
      </c>
      <c r="F89" s="28">
        <v>21.4931050879695</v>
      </c>
      <c r="G89" s="28">
        <v>78.506894912030404</v>
      </c>
    </row>
    <row r="90" spans="1:7" x14ac:dyDescent="0.35">
      <c r="A90" t="s">
        <v>170</v>
      </c>
      <c r="B90" s="28">
        <v>198</v>
      </c>
      <c r="C90" s="28">
        <v>47</v>
      </c>
      <c r="D90" s="28">
        <v>151</v>
      </c>
      <c r="E90" s="28" t="s">
        <v>56</v>
      </c>
      <c r="F90" s="28">
        <v>23.737373737373701</v>
      </c>
      <c r="G90" s="28">
        <v>76.262626262626199</v>
      </c>
    </row>
    <row r="91" spans="1:7" x14ac:dyDescent="0.35">
      <c r="A91" t="s">
        <v>399</v>
      </c>
      <c r="B91" s="28">
        <v>137</v>
      </c>
      <c r="C91" s="28">
        <v>1</v>
      </c>
      <c r="D91" s="28">
        <v>136</v>
      </c>
      <c r="E91" s="28" t="s">
        <v>56</v>
      </c>
      <c r="F91" s="28">
        <v>0.72992700729926996</v>
      </c>
      <c r="G91" s="28">
        <v>99.270072992700705</v>
      </c>
    </row>
    <row r="92" spans="1:7" x14ac:dyDescent="0.35">
      <c r="A92" t="s">
        <v>171</v>
      </c>
      <c r="B92" s="28">
        <v>3411</v>
      </c>
      <c r="C92" s="28">
        <v>789</v>
      </c>
      <c r="D92" s="28">
        <v>2621</v>
      </c>
      <c r="E92" s="28">
        <v>1</v>
      </c>
      <c r="F92" s="28">
        <v>23.137829912023399</v>
      </c>
      <c r="G92" s="28">
        <v>76.862170087976494</v>
      </c>
    </row>
    <row r="93" spans="1:7" x14ac:dyDescent="0.35">
      <c r="A93" t="s">
        <v>172</v>
      </c>
      <c r="B93" s="28">
        <v>1122</v>
      </c>
      <c r="C93" s="28">
        <v>239</v>
      </c>
      <c r="D93" s="28">
        <v>852</v>
      </c>
      <c r="E93" s="28">
        <v>31</v>
      </c>
      <c r="F93" s="28">
        <v>21.9065077910174</v>
      </c>
      <c r="G93" s="28">
        <v>78.093492208982497</v>
      </c>
    </row>
    <row r="94" spans="1:7" x14ac:dyDescent="0.35">
      <c r="A94" t="s">
        <v>173</v>
      </c>
      <c r="B94" s="28">
        <v>1339</v>
      </c>
      <c r="C94" s="28">
        <v>217</v>
      </c>
      <c r="D94" s="28">
        <v>1121</v>
      </c>
      <c r="E94" s="28">
        <v>1</v>
      </c>
      <c r="F94" s="28">
        <v>16.218236173393102</v>
      </c>
      <c r="G94" s="28">
        <v>83.781763826606806</v>
      </c>
    </row>
    <row r="95" spans="1:7" x14ac:dyDescent="0.35">
      <c r="A95" t="s">
        <v>174</v>
      </c>
      <c r="B95" s="28">
        <v>3431</v>
      </c>
      <c r="C95" s="28">
        <v>681</v>
      </c>
      <c r="D95" s="28">
        <v>2750</v>
      </c>
      <c r="E95" s="28" t="s">
        <v>56</v>
      </c>
      <c r="F95" s="28">
        <v>19.8484406878461</v>
      </c>
      <c r="G95" s="28">
        <v>80.151559312153793</v>
      </c>
    </row>
    <row r="96" spans="1:7" x14ac:dyDescent="0.35">
      <c r="A96" t="s">
        <v>175</v>
      </c>
      <c r="B96" s="28">
        <v>3020</v>
      </c>
      <c r="C96" s="28">
        <v>990</v>
      </c>
      <c r="D96" s="28">
        <v>2030</v>
      </c>
      <c r="E96" s="28" t="s">
        <v>56</v>
      </c>
      <c r="F96" s="28">
        <v>32.781456953642298</v>
      </c>
      <c r="G96" s="28">
        <v>67.218543046357595</v>
      </c>
    </row>
    <row r="97" spans="1:7" x14ac:dyDescent="0.35">
      <c r="A97" t="s">
        <v>176</v>
      </c>
      <c r="B97" s="28">
        <v>5886</v>
      </c>
      <c r="C97" s="28">
        <v>1401</v>
      </c>
      <c r="D97" s="28">
        <v>4484</v>
      </c>
      <c r="E97" s="28">
        <v>1</v>
      </c>
      <c r="F97" s="28">
        <v>23.8062871707731</v>
      </c>
      <c r="G97" s="28">
        <v>76.193712829226797</v>
      </c>
    </row>
    <row r="98" spans="1:7" x14ac:dyDescent="0.35">
      <c r="A98" t="s">
        <v>177</v>
      </c>
      <c r="B98" s="28">
        <v>14695</v>
      </c>
      <c r="C98" s="28">
        <v>3884</v>
      </c>
      <c r="D98" s="28">
        <v>10732</v>
      </c>
      <c r="E98" s="28">
        <v>79</v>
      </c>
      <c r="F98" s="28">
        <v>26.573617952928199</v>
      </c>
      <c r="G98" s="28">
        <v>73.426382047071698</v>
      </c>
    </row>
    <row r="99" spans="1:7" x14ac:dyDescent="0.35">
      <c r="A99" t="s">
        <v>178</v>
      </c>
      <c r="B99" s="28">
        <v>2257</v>
      </c>
      <c r="C99" s="28">
        <v>534</v>
      </c>
      <c r="D99" s="28">
        <v>1722</v>
      </c>
      <c r="E99" s="28">
        <v>1</v>
      </c>
      <c r="F99" s="28">
        <v>23.670212765957402</v>
      </c>
      <c r="G99" s="28">
        <v>76.329787234042499</v>
      </c>
    </row>
    <row r="100" spans="1:7" x14ac:dyDescent="0.35">
      <c r="A100" t="s">
        <v>179</v>
      </c>
      <c r="B100" s="28">
        <v>4400</v>
      </c>
      <c r="C100" s="28">
        <v>752</v>
      </c>
      <c r="D100" s="28">
        <v>3645</v>
      </c>
      <c r="E100" s="28">
        <v>3</v>
      </c>
      <c r="F100" s="28">
        <v>17.102569934045899</v>
      </c>
      <c r="G100" s="28">
        <v>82.897430065953998</v>
      </c>
    </row>
    <row r="101" spans="1:7" x14ac:dyDescent="0.35">
      <c r="A101" t="s">
        <v>180</v>
      </c>
      <c r="B101" s="28">
        <v>8625</v>
      </c>
      <c r="C101" s="28">
        <v>1781</v>
      </c>
      <c r="D101" s="28">
        <v>6844</v>
      </c>
      <c r="E101" s="28" t="s">
        <v>56</v>
      </c>
      <c r="F101" s="28">
        <v>20.6492753623188</v>
      </c>
      <c r="G101" s="28">
        <v>79.350724637681097</v>
      </c>
    </row>
    <row r="102" spans="1:7" x14ac:dyDescent="0.35">
      <c r="A102" t="s">
        <v>181</v>
      </c>
      <c r="B102" s="28">
        <v>126</v>
      </c>
      <c r="C102" s="28">
        <v>8</v>
      </c>
      <c r="D102" s="28">
        <v>118</v>
      </c>
      <c r="E102" s="28" t="s">
        <v>56</v>
      </c>
      <c r="F102" s="28">
        <v>6.34920634920634</v>
      </c>
      <c r="G102" s="28">
        <v>93.650793650793602</v>
      </c>
    </row>
    <row r="103" spans="1:7" x14ac:dyDescent="0.35">
      <c r="A103" t="s">
        <v>182</v>
      </c>
      <c r="B103" s="28">
        <v>155</v>
      </c>
      <c r="C103" s="28">
        <v>27</v>
      </c>
      <c r="D103" s="28">
        <v>128</v>
      </c>
      <c r="E103" s="28" t="s">
        <v>56</v>
      </c>
      <c r="F103" s="28">
        <v>17.419354838709602</v>
      </c>
      <c r="G103" s="28">
        <v>82.580645161290306</v>
      </c>
    </row>
    <row r="104" spans="1:7" x14ac:dyDescent="0.35">
      <c r="A104" t="s">
        <v>183</v>
      </c>
      <c r="B104" s="28">
        <v>4223</v>
      </c>
      <c r="C104" s="28">
        <v>981</v>
      </c>
      <c r="D104" s="28">
        <v>3242</v>
      </c>
      <c r="E104" s="28" t="s">
        <v>56</v>
      </c>
      <c r="F104" s="28">
        <v>23.229931328439498</v>
      </c>
      <c r="G104" s="28">
        <v>76.770068671560495</v>
      </c>
    </row>
    <row r="105" spans="1:7" x14ac:dyDescent="0.35">
      <c r="A105" t="s">
        <v>184</v>
      </c>
      <c r="B105" s="28">
        <v>172</v>
      </c>
      <c r="C105" s="28">
        <v>53</v>
      </c>
      <c r="D105" s="28">
        <v>119</v>
      </c>
      <c r="E105" s="28" t="s">
        <v>56</v>
      </c>
      <c r="F105" s="28">
        <v>30.813953488372</v>
      </c>
      <c r="G105" s="28">
        <v>69.186046511627893</v>
      </c>
    </row>
    <row r="106" spans="1:7" x14ac:dyDescent="0.35">
      <c r="A106" t="s">
        <v>400</v>
      </c>
      <c r="B106" s="28">
        <v>75</v>
      </c>
      <c r="C106" s="28">
        <v>1</v>
      </c>
      <c r="D106" s="28">
        <v>74</v>
      </c>
      <c r="E106" s="28" t="s">
        <v>56</v>
      </c>
      <c r="F106" s="28">
        <v>1.3333333333333299</v>
      </c>
      <c r="G106" s="28">
        <v>98.6666666666666</v>
      </c>
    </row>
    <row r="107" spans="1:7" x14ac:dyDescent="0.35">
      <c r="A107" t="s">
        <v>185</v>
      </c>
      <c r="B107" s="28">
        <v>3496</v>
      </c>
      <c r="C107" s="28">
        <v>847</v>
      </c>
      <c r="D107" s="28">
        <v>2649</v>
      </c>
      <c r="E107" s="28" t="s">
        <v>56</v>
      </c>
      <c r="F107" s="28">
        <v>24.227688787185301</v>
      </c>
      <c r="G107" s="28">
        <v>75.7723112128146</v>
      </c>
    </row>
    <row r="108" spans="1:7" x14ac:dyDescent="0.35">
      <c r="A108" t="s">
        <v>186</v>
      </c>
      <c r="B108" s="28">
        <v>1110</v>
      </c>
      <c r="C108" s="28">
        <v>248</v>
      </c>
      <c r="D108" s="28">
        <v>847</v>
      </c>
      <c r="E108" s="28">
        <v>15</v>
      </c>
      <c r="F108" s="28">
        <v>22.648401826484001</v>
      </c>
      <c r="G108" s="28">
        <v>77.351598173515896</v>
      </c>
    </row>
    <row r="109" spans="1:7" x14ac:dyDescent="0.35">
      <c r="A109" t="s">
        <v>187</v>
      </c>
      <c r="B109" s="28">
        <v>1291</v>
      </c>
      <c r="C109" s="28">
        <v>223</v>
      </c>
      <c r="D109" s="28">
        <v>1068</v>
      </c>
      <c r="E109" s="28" t="s">
        <v>56</v>
      </c>
      <c r="F109" s="28">
        <v>17.2734314484895</v>
      </c>
      <c r="G109" s="28">
        <v>82.726568551510397</v>
      </c>
    </row>
    <row r="110" spans="1:7" x14ac:dyDescent="0.35">
      <c r="A110" t="s">
        <v>188</v>
      </c>
      <c r="B110" s="28">
        <v>3427</v>
      </c>
      <c r="C110" s="28">
        <v>678</v>
      </c>
      <c r="D110" s="28">
        <v>2749</v>
      </c>
      <c r="E110" s="28" t="s">
        <v>56</v>
      </c>
      <c r="F110" s="28">
        <v>19.784067697694699</v>
      </c>
      <c r="G110" s="28">
        <v>80.215932302305205</v>
      </c>
    </row>
    <row r="111" spans="1:7" x14ac:dyDescent="0.35">
      <c r="A111" t="s">
        <v>189</v>
      </c>
      <c r="B111" s="28">
        <v>2965</v>
      </c>
      <c r="C111" s="28">
        <v>845</v>
      </c>
      <c r="D111" s="28">
        <v>2120</v>
      </c>
      <c r="E111" s="28" t="s">
        <v>56</v>
      </c>
      <c r="F111" s="28">
        <v>28.499156829679499</v>
      </c>
      <c r="G111" s="28">
        <v>71.500843170320394</v>
      </c>
    </row>
    <row r="112" spans="1:7" x14ac:dyDescent="0.35">
      <c r="A112" t="s">
        <v>190</v>
      </c>
      <c r="B112" s="28">
        <v>5672</v>
      </c>
      <c r="C112" s="28">
        <v>1376</v>
      </c>
      <c r="D112" s="28">
        <v>4270</v>
      </c>
      <c r="E112" s="28">
        <v>26</v>
      </c>
      <c r="F112" s="28">
        <v>24.3712362734679</v>
      </c>
      <c r="G112" s="28">
        <v>75.628763726532</v>
      </c>
    </row>
    <row r="113" spans="1:7" x14ac:dyDescent="0.35">
      <c r="A113" t="s">
        <v>191</v>
      </c>
      <c r="B113" s="28">
        <v>14366</v>
      </c>
      <c r="C113" s="28">
        <v>3789</v>
      </c>
      <c r="D113" s="28">
        <v>10500</v>
      </c>
      <c r="E113" s="28">
        <v>77</v>
      </c>
      <c r="F113" s="28">
        <v>26.516901112744002</v>
      </c>
      <c r="G113" s="28">
        <v>73.483098887255906</v>
      </c>
    </row>
    <row r="114" spans="1:7" x14ac:dyDescent="0.35">
      <c r="A114" t="s">
        <v>192</v>
      </c>
      <c r="B114" s="28">
        <v>2317</v>
      </c>
      <c r="C114" s="28">
        <v>594</v>
      </c>
      <c r="D114" s="28">
        <v>1723</v>
      </c>
      <c r="E114" s="28" t="s">
        <v>56</v>
      </c>
      <c r="F114" s="28">
        <v>25.636599050496301</v>
      </c>
      <c r="G114" s="28">
        <v>74.3634009495036</v>
      </c>
    </row>
    <row r="115" spans="1:7" x14ac:dyDescent="0.35">
      <c r="A115" t="s">
        <v>193</v>
      </c>
      <c r="B115" s="28">
        <v>4467</v>
      </c>
      <c r="C115" s="28">
        <v>927</v>
      </c>
      <c r="D115" s="28">
        <v>3539</v>
      </c>
      <c r="E115" s="28">
        <v>1</v>
      </c>
      <c r="F115" s="28">
        <v>20.756829377519001</v>
      </c>
      <c r="G115" s="28">
        <v>79.243170622480903</v>
      </c>
    </row>
    <row r="116" spans="1:7" x14ac:dyDescent="0.35">
      <c r="A116" t="s">
        <v>194</v>
      </c>
      <c r="B116" s="28">
        <v>8916</v>
      </c>
      <c r="C116" s="28">
        <v>1884</v>
      </c>
      <c r="D116" s="28">
        <v>7032</v>
      </c>
      <c r="E116" s="28" t="s">
        <v>56</v>
      </c>
      <c r="F116" s="28">
        <v>21.130551816958199</v>
      </c>
      <c r="G116" s="28">
        <v>78.869448183041698</v>
      </c>
    </row>
    <row r="117" spans="1:7" x14ac:dyDescent="0.35">
      <c r="A117" t="s">
        <v>195</v>
      </c>
      <c r="B117" s="28">
        <v>123</v>
      </c>
      <c r="C117" s="28">
        <v>5</v>
      </c>
      <c r="D117" s="28">
        <v>118</v>
      </c>
      <c r="E117" s="28" t="s">
        <v>56</v>
      </c>
      <c r="F117" s="28">
        <v>4.0650406504065</v>
      </c>
      <c r="G117" s="28">
        <v>95.934959349593498</v>
      </c>
    </row>
    <row r="118" spans="1:7" x14ac:dyDescent="0.35">
      <c r="A118" t="s">
        <v>196</v>
      </c>
      <c r="B118" s="28">
        <v>144</v>
      </c>
      <c r="C118" s="28">
        <v>26</v>
      </c>
      <c r="D118" s="28">
        <v>118</v>
      </c>
      <c r="E118" s="28" t="s">
        <v>56</v>
      </c>
      <c r="F118" s="28">
        <v>18.0555555555555</v>
      </c>
      <c r="G118" s="28">
        <v>81.9444444444444</v>
      </c>
    </row>
    <row r="119" spans="1:7" x14ac:dyDescent="0.35">
      <c r="A119" t="s">
        <v>197</v>
      </c>
      <c r="B119" s="28">
        <v>4204</v>
      </c>
      <c r="C119" s="28">
        <v>1040</v>
      </c>
      <c r="D119" s="28">
        <v>3164</v>
      </c>
      <c r="E119" s="28" t="s">
        <v>56</v>
      </c>
      <c r="F119" s="28">
        <v>24.738344433872498</v>
      </c>
      <c r="G119" s="28">
        <v>75.261655566127502</v>
      </c>
    </row>
    <row r="120" spans="1:7" x14ac:dyDescent="0.35">
      <c r="A120" t="s">
        <v>198</v>
      </c>
      <c r="B120" s="28">
        <v>174</v>
      </c>
      <c r="C120" s="28">
        <v>54</v>
      </c>
      <c r="D120" s="28">
        <v>120</v>
      </c>
      <c r="E120" s="28" t="s">
        <v>56</v>
      </c>
      <c r="F120" s="28">
        <v>31.034482758620602</v>
      </c>
      <c r="G120" s="28">
        <v>68.965517241379303</v>
      </c>
    </row>
    <row r="121" spans="1:7" x14ac:dyDescent="0.35">
      <c r="A121" t="s">
        <v>401</v>
      </c>
      <c r="B121" s="28">
        <v>27</v>
      </c>
      <c r="C121" s="28" t="s">
        <v>56</v>
      </c>
      <c r="D121" s="28">
        <v>27</v>
      </c>
      <c r="E121" s="28" t="s">
        <v>56</v>
      </c>
      <c r="F121" s="28" t="s">
        <v>56</v>
      </c>
      <c r="G121" s="28">
        <v>100</v>
      </c>
    </row>
    <row r="122" spans="1:7" x14ac:dyDescent="0.35">
      <c r="A122" t="s">
        <v>199</v>
      </c>
      <c r="B122" s="28">
        <v>3477</v>
      </c>
      <c r="C122" s="28">
        <v>925</v>
      </c>
      <c r="D122" s="28">
        <v>2552</v>
      </c>
      <c r="E122" s="28" t="s">
        <v>56</v>
      </c>
      <c r="F122" s="28">
        <v>26.6033937302272</v>
      </c>
      <c r="G122" s="28">
        <v>73.396606269772704</v>
      </c>
    </row>
    <row r="123" spans="1:7" x14ac:dyDescent="0.35">
      <c r="A123" t="s">
        <v>200</v>
      </c>
      <c r="B123" s="28">
        <v>1055</v>
      </c>
      <c r="C123" s="28">
        <v>272</v>
      </c>
      <c r="D123" s="28">
        <v>751</v>
      </c>
      <c r="E123" s="28">
        <v>32</v>
      </c>
      <c r="F123" s="28">
        <v>26.588465298142701</v>
      </c>
      <c r="G123" s="28">
        <v>73.411534701857207</v>
      </c>
    </row>
    <row r="124" spans="1:7" x14ac:dyDescent="0.35">
      <c r="A124" t="s">
        <v>201</v>
      </c>
      <c r="B124" s="28">
        <v>1290</v>
      </c>
      <c r="C124" s="28">
        <v>186</v>
      </c>
      <c r="D124" s="28">
        <v>1104</v>
      </c>
      <c r="E124" s="28" t="s">
        <v>56</v>
      </c>
      <c r="F124" s="28">
        <v>14.418604651162701</v>
      </c>
      <c r="G124" s="28">
        <v>85.581395348837205</v>
      </c>
    </row>
    <row r="125" spans="1:7" x14ac:dyDescent="0.35">
      <c r="A125" t="s">
        <v>202</v>
      </c>
      <c r="B125" s="28">
        <v>3457</v>
      </c>
      <c r="C125" s="28">
        <v>703</v>
      </c>
      <c r="D125" s="28">
        <v>2754</v>
      </c>
      <c r="E125" s="28" t="s">
        <v>56</v>
      </c>
      <c r="F125" s="28">
        <v>20.335551055828699</v>
      </c>
      <c r="G125" s="28">
        <v>79.664448944171198</v>
      </c>
    </row>
    <row r="126" spans="1:7" x14ac:dyDescent="0.35">
      <c r="A126" t="s">
        <v>203</v>
      </c>
      <c r="B126" s="28">
        <v>2938</v>
      </c>
      <c r="C126" s="28">
        <v>799</v>
      </c>
      <c r="D126" s="28">
        <v>2136</v>
      </c>
      <c r="E126" s="28">
        <v>3</v>
      </c>
      <c r="F126" s="28">
        <v>27.223168654173701</v>
      </c>
      <c r="G126" s="28">
        <v>72.776831345826196</v>
      </c>
    </row>
    <row r="127" spans="1:7" x14ac:dyDescent="0.35">
      <c r="A127" t="s">
        <v>204</v>
      </c>
      <c r="B127" s="28">
        <v>5741</v>
      </c>
      <c r="C127" s="28">
        <v>1253</v>
      </c>
      <c r="D127" s="28">
        <v>4360</v>
      </c>
      <c r="E127" s="28">
        <v>128</v>
      </c>
      <c r="F127" s="28">
        <v>22.3231783360057</v>
      </c>
      <c r="G127" s="28">
        <v>77.676821663994303</v>
      </c>
    </row>
    <row r="128" spans="1:7" x14ac:dyDescent="0.35">
      <c r="A128" t="s">
        <v>205</v>
      </c>
      <c r="B128" s="28">
        <v>14521</v>
      </c>
      <c r="C128" s="28">
        <v>3920</v>
      </c>
      <c r="D128" s="28">
        <v>10517</v>
      </c>
      <c r="E128" s="28">
        <v>84</v>
      </c>
      <c r="F128" s="28">
        <v>27.152455496294198</v>
      </c>
      <c r="G128" s="28">
        <v>72.847544503705706</v>
      </c>
    </row>
    <row r="129" spans="1:7" x14ac:dyDescent="0.35">
      <c r="A129" t="s">
        <v>206</v>
      </c>
      <c r="B129" s="28">
        <v>2325</v>
      </c>
      <c r="C129" s="28">
        <v>567</v>
      </c>
      <c r="D129" s="28">
        <v>1755</v>
      </c>
      <c r="E129" s="28">
        <v>3</v>
      </c>
      <c r="F129" s="28">
        <v>24.418604651162699</v>
      </c>
      <c r="G129" s="28">
        <v>75.581395348837205</v>
      </c>
    </row>
    <row r="130" spans="1:7" x14ac:dyDescent="0.35">
      <c r="A130" t="s">
        <v>207</v>
      </c>
      <c r="B130" s="28">
        <v>4603</v>
      </c>
      <c r="C130" s="28">
        <v>1178</v>
      </c>
      <c r="D130" s="28">
        <v>3415</v>
      </c>
      <c r="E130" s="28">
        <v>10</v>
      </c>
      <c r="F130" s="28">
        <v>25.6477247986065</v>
      </c>
      <c r="G130" s="28">
        <v>74.352275201393397</v>
      </c>
    </row>
    <row r="131" spans="1:7" x14ac:dyDescent="0.35">
      <c r="A131" t="s">
        <v>208</v>
      </c>
      <c r="B131" s="28">
        <v>8887</v>
      </c>
      <c r="C131" s="28">
        <v>1951</v>
      </c>
      <c r="D131" s="28">
        <v>6936</v>
      </c>
      <c r="E131" s="28" t="s">
        <v>56</v>
      </c>
      <c r="F131" s="28">
        <v>21.953415100708899</v>
      </c>
      <c r="G131" s="28">
        <v>78.046584899291105</v>
      </c>
    </row>
    <row r="132" spans="1:7" x14ac:dyDescent="0.35">
      <c r="A132" t="s">
        <v>209</v>
      </c>
      <c r="B132" s="28">
        <v>136</v>
      </c>
      <c r="C132" s="28">
        <v>3</v>
      </c>
      <c r="D132" s="28">
        <v>133</v>
      </c>
      <c r="E132" s="28" t="s">
        <v>56</v>
      </c>
      <c r="F132" s="28">
        <v>2.20588235294117</v>
      </c>
      <c r="G132" s="28">
        <v>97.794117647058798</v>
      </c>
    </row>
    <row r="133" spans="1:7" x14ac:dyDescent="0.35">
      <c r="A133" t="s">
        <v>210</v>
      </c>
      <c r="B133" s="28">
        <v>138</v>
      </c>
      <c r="C133" s="28">
        <v>15</v>
      </c>
      <c r="D133" s="28">
        <v>123</v>
      </c>
      <c r="E133" s="28" t="s">
        <v>56</v>
      </c>
      <c r="F133" s="28">
        <v>10.869565217391299</v>
      </c>
      <c r="G133" s="28">
        <v>89.130434782608603</v>
      </c>
    </row>
    <row r="134" spans="1:7" x14ac:dyDescent="0.35">
      <c r="A134" t="s">
        <v>211</v>
      </c>
      <c r="B134" s="28">
        <v>4269</v>
      </c>
      <c r="C134" s="28">
        <v>1108</v>
      </c>
      <c r="D134" s="28">
        <v>3158</v>
      </c>
      <c r="E134" s="28">
        <v>3</v>
      </c>
      <c r="F134" s="28">
        <v>25.972808251289202</v>
      </c>
      <c r="G134" s="28">
        <v>74.027191748710706</v>
      </c>
    </row>
    <row r="135" spans="1:7" x14ac:dyDescent="0.35">
      <c r="A135" t="s">
        <v>212</v>
      </c>
      <c r="B135" s="28">
        <v>202</v>
      </c>
      <c r="C135" s="28">
        <v>64</v>
      </c>
      <c r="D135" s="28">
        <v>138</v>
      </c>
      <c r="E135" s="28" t="s">
        <v>56</v>
      </c>
      <c r="F135" s="28">
        <v>31.683168316831601</v>
      </c>
      <c r="G135" s="28">
        <v>68.316831683168303</v>
      </c>
    </row>
    <row r="136" spans="1:7" x14ac:dyDescent="0.35">
      <c r="A136" t="s">
        <v>402</v>
      </c>
      <c r="B136" s="28">
        <v>7</v>
      </c>
      <c r="C136" s="28" t="s">
        <v>56</v>
      </c>
      <c r="D136" s="28">
        <v>7</v>
      </c>
      <c r="E136" s="28" t="s">
        <v>56</v>
      </c>
      <c r="F136" s="28" t="s">
        <v>56</v>
      </c>
      <c r="G136" s="28">
        <v>100</v>
      </c>
    </row>
    <row r="137" spans="1:7" x14ac:dyDescent="0.35">
      <c r="A137" t="s">
        <v>213</v>
      </c>
      <c r="B137" s="28">
        <v>3267</v>
      </c>
      <c r="C137" s="28">
        <v>948</v>
      </c>
      <c r="D137" s="28">
        <v>2319</v>
      </c>
      <c r="E137" s="28" t="s">
        <v>56</v>
      </c>
      <c r="F137" s="28">
        <v>29.017447199265298</v>
      </c>
      <c r="G137" s="28">
        <v>70.982552800734595</v>
      </c>
    </row>
    <row r="138" spans="1:7" x14ac:dyDescent="0.35">
      <c r="A138" t="s">
        <v>214</v>
      </c>
      <c r="B138" s="28">
        <v>1082</v>
      </c>
      <c r="C138" s="28">
        <v>345</v>
      </c>
      <c r="D138" s="28">
        <v>725</v>
      </c>
      <c r="E138" s="28">
        <v>12</v>
      </c>
      <c r="F138" s="28">
        <v>32.242990654205599</v>
      </c>
      <c r="G138" s="28">
        <v>67.757009345794401</v>
      </c>
    </row>
    <row r="139" spans="1:7" x14ac:dyDescent="0.35">
      <c r="A139" t="s">
        <v>215</v>
      </c>
      <c r="B139" s="28">
        <v>1234</v>
      </c>
      <c r="C139" s="28">
        <v>257</v>
      </c>
      <c r="D139" s="28">
        <v>975</v>
      </c>
      <c r="E139" s="28">
        <v>2</v>
      </c>
      <c r="F139" s="28">
        <v>20.8603896103896</v>
      </c>
      <c r="G139" s="28">
        <v>79.139610389610397</v>
      </c>
    </row>
    <row r="140" spans="1:7" x14ac:dyDescent="0.35">
      <c r="A140" t="s">
        <v>216</v>
      </c>
      <c r="B140" s="28">
        <v>3195</v>
      </c>
      <c r="C140" s="28">
        <v>735</v>
      </c>
      <c r="D140" s="28">
        <v>2459</v>
      </c>
      <c r="E140" s="28">
        <v>1</v>
      </c>
      <c r="F140" s="28">
        <v>23.011897307451399</v>
      </c>
      <c r="G140" s="28">
        <v>76.988102692548495</v>
      </c>
    </row>
    <row r="141" spans="1:7" x14ac:dyDescent="0.35">
      <c r="A141" t="s">
        <v>217</v>
      </c>
      <c r="B141" s="28">
        <v>2929</v>
      </c>
      <c r="C141" s="28">
        <v>788</v>
      </c>
      <c r="D141" s="28">
        <v>2139</v>
      </c>
      <c r="E141" s="28">
        <v>2</v>
      </c>
      <c r="F141" s="28">
        <v>26.921762897164299</v>
      </c>
      <c r="G141" s="28">
        <v>73.078237102835601</v>
      </c>
    </row>
    <row r="142" spans="1:7" x14ac:dyDescent="0.35">
      <c r="A142" t="s">
        <v>218</v>
      </c>
      <c r="B142" s="28">
        <v>5810</v>
      </c>
      <c r="C142" s="28">
        <v>1333</v>
      </c>
      <c r="D142" s="28">
        <v>4254</v>
      </c>
      <c r="E142" s="28">
        <v>223</v>
      </c>
      <c r="F142" s="28">
        <v>23.8589582960443</v>
      </c>
      <c r="G142" s="28">
        <v>76.141041703955594</v>
      </c>
    </row>
    <row r="143" spans="1:7" x14ac:dyDescent="0.35">
      <c r="A143" t="s">
        <v>219</v>
      </c>
      <c r="B143" s="28">
        <v>14135</v>
      </c>
      <c r="C143" s="28">
        <v>4163</v>
      </c>
      <c r="D143" s="28">
        <v>9882</v>
      </c>
      <c r="E143" s="28">
        <v>90</v>
      </c>
      <c r="F143" s="28">
        <v>29.640441438234198</v>
      </c>
      <c r="G143" s="28">
        <v>70.359558561765695</v>
      </c>
    </row>
    <row r="144" spans="1:7" x14ac:dyDescent="0.35">
      <c r="A144" t="s">
        <v>220</v>
      </c>
      <c r="B144" s="28">
        <v>2220</v>
      </c>
      <c r="C144" s="28">
        <v>548</v>
      </c>
      <c r="D144" s="28">
        <v>1671</v>
      </c>
      <c r="E144" s="28">
        <v>1</v>
      </c>
      <c r="F144" s="28">
        <v>24.695808922938198</v>
      </c>
      <c r="G144" s="28">
        <v>75.304191077061702</v>
      </c>
    </row>
    <row r="145" spans="1:7" x14ac:dyDescent="0.35">
      <c r="A145" t="s">
        <v>221</v>
      </c>
      <c r="B145" s="28">
        <v>4402</v>
      </c>
      <c r="C145" s="28">
        <v>1175</v>
      </c>
      <c r="D145" s="28">
        <v>3223</v>
      </c>
      <c r="E145" s="28">
        <v>4</v>
      </c>
      <c r="F145" s="28">
        <v>26.7166894042746</v>
      </c>
      <c r="G145" s="28">
        <v>73.283310595725297</v>
      </c>
    </row>
    <row r="146" spans="1:7" x14ac:dyDescent="0.35">
      <c r="A146" t="s">
        <v>222</v>
      </c>
      <c r="B146" s="28">
        <v>8756</v>
      </c>
      <c r="C146" s="28">
        <v>1968</v>
      </c>
      <c r="D146" s="28">
        <v>6788</v>
      </c>
      <c r="E146" s="28" t="s">
        <v>56</v>
      </c>
      <c r="F146" s="28">
        <v>22.4760164458656</v>
      </c>
      <c r="G146" s="28">
        <v>77.523983554134304</v>
      </c>
    </row>
    <row r="147" spans="1:7" x14ac:dyDescent="0.35">
      <c r="A147" t="s">
        <v>223</v>
      </c>
      <c r="B147" s="28">
        <v>140</v>
      </c>
      <c r="C147" s="28">
        <v>8</v>
      </c>
      <c r="D147" s="28">
        <v>132</v>
      </c>
      <c r="E147" s="28" t="s">
        <v>56</v>
      </c>
      <c r="F147" s="28">
        <v>5.71428571428571</v>
      </c>
      <c r="G147" s="28">
        <v>94.285714285714207</v>
      </c>
    </row>
    <row r="148" spans="1:7" x14ac:dyDescent="0.35">
      <c r="A148" t="s">
        <v>224</v>
      </c>
      <c r="B148" s="28">
        <v>176</v>
      </c>
      <c r="C148" s="28">
        <v>17</v>
      </c>
      <c r="D148" s="28">
        <v>159</v>
      </c>
      <c r="E148" s="28" t="s">
        <v>56</v>
      </c>
      <c r="F148" s="28">
        <v>9.6590909090908994</v>
      </c>
      <c r="G148" s="28">
        <v>90.340909090909093</v>
      </c>
    </row>
    <row r="149" spans="1:7" x14ac:dyDescent="0.35">
      <c r="A149" t="s">
        <v>225</v>
      </c>
      <c r="B149" s="28">
        <v>4012</v>
      </c>
      <c r="C149" s="28">
        <v>1081</v>
      </c>
      <c r="D149" s="28">
        <v>2928</v>
      </c>
      <c r="E149" s="28">
        <v>3</v>
      </c>
      <c r="F149" s="28">
        <v>26.964330256921901</v>
      </c>
      <c r="G149" s="28">
        <v>73.035669743078003</v>
      </c>
    </row>
    <row r="150" spans="1:7" x14ac:dyDescent="0.35">
      <c r="A150" t="s">
        <v>226</v>
      </c>
      <c r="B150" s="28">
        <v>191</v>
      </c>
      <c r="C150" s="28">
        <v>63</v>
      </c>
      <c r="D150" s="28">
        <v>128</v>
      </c>
      <c r="E150" s="28" t="s">
        <v>56</v>
      </c>
      <c r="F150" s="28">
        <v>32.9842931937172</v>
      </c>
      <c r="G150" s="28">
        <v>67.015706806282694</v>
      </c>
    </row>
    <row r="151" spans="1:7" x14ac:dyDescent="0.35">
      <c r="A151" t="s">
        <v>227</v>
      </c>
      <c r="B151" s="28">
        <v>3128</v>
      </c>
      <c r="C151" s="28">
        <v>973</v>
      </c>
      <c r="D151" s="28">
        <v>2155</v>
      </c>
      <c r="E151" s="28" t="s">
        <v>56</v>
      </c>
      <c r="F151" s="28">
        <v>31.1061381074168</v>
      </c>
      <c r="G151" s="28">
        <v>68.893861892583104</v>
      </c>
    </row>
    <row r="152" spans="1:7" x14ac:dyDescent="0.35">
      <c r="A152" t="s">
        <v>228</v>
      </c>
      <c r="B152" s="28">
        <v>1041</v>
      </c>
      <c r="C152" s="28">
        <v>357</v>
      </c>
      <c r="D152" s="28">
        <v>651</v>
      </c>
      <c r="E152" s="28">
        <v>33</v>
      </c>
      <c r="F152" s="28">
        <v>35.4166666666666</v>
      </c>
      <c r="G152" s="28">
        <v>64.5833333333333</v>
      </c>
    </row>
    <row r="153" spans="1:7" x14ac:dyDescent="0.35">
      <c r="A153" t="s">
        <v>229</v>
      </c>
      <c r="B153" s="28">
        <v>1178</v>
      </c>
      <c r="C153" s="28">
        <v>259</v>
      </c>
      <c r="D153" s="28">
        <v>917</v>
      </c>
      <c r="E153" s="28">
        <v>2</v>
      </c>
      <c r="F153" s="28">
        <v>22.023809523809501</v>
      </c>
      <c r="G153" s="28">
        <v>77.976190476190396</v>
      </c>
    </row>
    <row r="154" spans="1:7" x14ac:dyDescent="0.35">
      <c r="A154" t="s">
        <v>230</v>
      </c>
      <c r="B154" s="28">
        <v>3145</v>
      </c>
      <c r="C154" s="28">
        <v>839</v>
      </c>
      <c r="D154" s="28">
        <v>2305</v>
      </c>
      <c r="E154" s="28">
        <v>1</v>
      </c>
      <c r="F154" s="28">
        <v>26.685750636132301</v>
      </c>
      <c r="G154" s="28">
        <v>73.314249363867603</v>
      </c>
    </row>
    <row r="155" spans="1:7" x14ac:dyDescent="0.35">
      <c r="A155" t="s">
        <v>231</v>
      </c>
      <c r="B155" s="28">
        <v>2864</v>
      </c>
      <c r="C155" s="28">
        <v>901</v>
      </c>
      <c r="D155" s="28">
        <v>1963</v>
      </c>
      <c r="E155" s="28" t="s">
        <v>56</v>
      </c>
      <c r="F155" s="28">
        <v>31.459497206703901</v>
      </c>
      <c r="G155" s="28">
        <v>68.540502793296</v>
      </c>
    </row>
    <row r="156" spans="1:7" x14ac:dyDescent="0.35">
      <c r="A156" t="s">
        <v>232</v>
      </c>
      <c r="B156" s="28">
        <v>5784</v>
      </c>
      <c r="C156" s="28">
        <v>1228</v>
      </c>
      <c r="D156" s="28">
        <v>4206</v>
      </c>
      <c r="E156" s="28">
        <v>350</v>
      </c>
      <c r="F156" s="28">
        <v>22.5984541774015</v>
      </c>
      <c r="G156" s="28">
        <v>77.401545822598393</v>
      </c>
    </row>
    <row r="157" spans="1:7" x14ac:dyDescent="0.35">
      <c r="A157" t="s">
        <v>233</v>
      </c>
      <c r="B157" s="28">
        <v>13678</v>
      </c>
      <c r="C157" s="28">
        <v>4512</v>
      </c>
      <c r="D157" s="28">
        <v>9019</v>
      </c>
      <c r="E157" s="28">
        <v>147</v>
      </c>
      <c r="F157" s="28">
        <v>33.345650727958002</v>
      </c>
      <c r="G157" s="28">
        <v>66.654349272041898</v>
      </c>
    </row>
    <row r="158" spans="1:7" x14ac:dyDescent="0.35">
      <c r="A158" t="s">
        <v>234</v>
      </c>
      <c r="B158" s="28">
        <v>2134</v>
      </c>
      <c r="C158" s="28">
        <v>593</v>
      </c>
      <c r="D158" s="28">
        <v>1541</v>
      </c>
      <c r="E158" s="28" t="s">
        <v>56</v>
      </c>
      <c r="F158" s="28">
        <v>27.788191190252999</v>
      </c>
      <c r="G158" s="28">
        <v>72.211808809746898</v>
      </c>
    </row>
    <row r="159" spans="1:7" x14ac:dyDescent="0.35">
      <c r="A159" t="s">
        <v>235</v>
      </c>
      <c r="B159" s="28">
        <v>4310</v>
      </c>
      <c r="C159" s="28">
        <v>1268</v>
      </c>
      <c r="D159" s="28">
        <v>3033</v>
      </c>
      <c r="E159" s="28">
        <v>9</v>
      </c>
      <c r="F159" s="28">
        <v>29.481515926528701</v>
      </c>
      <c r="G159" s="28">
        <v>70.5184840734712</v>
      </c>
    </row>
    <row r="160" spans="1:7" x14ac:dyDescent="0.35">
      <c r="A160" t="s">
        <v>236</v>
      </c>
      <c r="B160" s="28">
        <v>8801</v>
      </c>
      <c r="C160" s="28">
        <v>2142</v>
      </c>
      <c r="D160" s="28">
        <v>6659</v>
      </c>
      <c r="E160" s="28" t="s">
        <v>56</v>
      </c>
      <c r="F160" s="28">
        <v>24.338143392796201</v>
      </c>
      <c r="G160" s="28">
        <v>75.661856607203703</v>
      </c>
    </row>
    <row r="161" spans="1:7" x14ac:dyDescent="0.35">
      <c r="A161" t="s">
        <v>237</v>
      </c>
      <c r="B161" s="28">
        <v>120</v>
      </c>
      <c r="C161" s="28">
        <v>2</v>
      </c>
      <c r="D161" s="28">
        <v>118</v>
      </c>
      <c r="E161" s="28" t="s">
        <v>56</v>
      </c>
      <c r="F161" s="28">
        <v>1.6666666666666601</v>
      </c>
      <c r="G161" s="28">
        <v>98.3333333333333</v>
      </c>
    </row>
    <row r="162" spans="1:7" x14ac:dyDescent="0.35">
      <c r="A162" t="s">
        <v>238</v>
      </c>
      <c r="B162" s="28">
        <v>138</v>
      </c>
      <c r="C162" s="28">
        <v>9</v>
      </c>
      <c r="D162" s="28">
        <v>129</v>
      </c>
      <c r="E162" s="28" t="s">
        <v>56</v>
      </c>
      <c r="F162" s="28">
        <v>6.5217391304347796</v>
      </c>
      <c r="G162" s="28">
        <v>93.478260869565204</v>
      </c>
    </row>
    <row r="163" spans="1:7" x14ac:dyDescent="0.35">
      <c r="A163" t="s">
        <v>239</v>
      </c>
      <c r="B163" s="28">
        <v>3937</v>
      </c>
      <c r="C163" s="28">
        <v>1110</v>
      </c>
      <c r="D163" s="28">
        <v>2823</v>
      </c>
      <c r="E163" s="28">
        <v>4</v>
      </c>
      <c r="F163" s="28">
        <v>28.222730739893201</v>
      </c>
      <c r="G163" s="28">
        <v>71.777269260106706</v>
      </c>
    </row>
    <row r="164" spans="1:7" x14ac:dyDescent="0.35">
      <c r="A164" t="s">
        <v>240</v>
      </c>
      <c r="B164" s="28">
        <v>190</v>
      </c>
      <c r="C164" s="28">
        <v>58</v>
      </c>
      <c r="D164" s="28">
        <v>132</v>
      </c>
      <c r="E164" s="28" t="s">
        <v>56</v>
      </c>
      <c r="F164" s="28">
        <v>30.5263157894736</v>
      </c>
      <c r="G164" s="28">
        <v>69.473684210526301</v>
      </c>
    </row>
    <row r="165" spans="1:7" x14ac:dyDescent="0.35">
      <c r="A165" t="s">
        <v>241</v>
      </c>
      <c r="B165" s="28">
        <v>3211</v>
      </c>
      <c r="C165" s="28">
        <v>843</v>
      </c>
      <c r="D165" s="28">
        <v>2368</v>
      </c>
      <c r="E165" s="28" t="s">
        <v>56</v>
      </c>
      <c r="F165" s="28">
        <v>26.2535035814388</v>
      </c>
      <c r="G165" s="28">
        <v>73.746496418561193</v>
      </c>
    </row>
    <row r="166" spans="1:7" x14ac:dyDescent="0.35">
      <c r="A166" t="s">
        <v>242</v>
      </c>
      <c r="B166" s="28">
        <v>954</v>
      </c>
      <c r="C166" s="28">
        <v>345</v>
      </c>
      <c r="D166" s="28">
        <v>592</v>
      </c>
      <c r="E166" s="28">
        <v>17</v>
      </c>
      <c r="F166" s="28">
        <v>36.819637139807803</v>
      </c>
      <c r="G166" s="28">
        <v>63.180362860192098</v>
      </c>
    </row>
    <row r="167" spans="1:7" x14ac:dyDescent="0.35">
      <c r="A167" t="s">
        <v>243</v>
      </c>
      <c r="B167" s="28">
        <v>1117</v>
      </c>
      <c r="C167" s="28">
        <v>292</v>
      </c>
      <c r="D167" s="28">
        <v>823</v>
      </c>
      <c r="E167" s="28">
        <v>2</v>
      </c>
      <c r="F167" s="28">
        <v>26.1883408071748</v>
      </c>
      <c r="G167" s="28">
        <v>73.811659192825104</v>
      </c>
    </row>
    <row r="168" spans="1:7" x14ac:dyDescent="0.35">
      <c r="A168" t="s">
        <v>244</v>
      </c>
      <c r="B168" s="28">
        <v>3104</v>
      </c>
      <c r="C168" s="28">
        <v>917</v>
      </c>
      <c r="D168" s="28">
        <v>2187</v>
      </c>
      <c r="E168" s="28" t="s">
        <v>56</v>
      </c>
      <c r="F168" s="28">
        <v>29.542525773195798</v>
      </c>
      <c r="G168" s="28">
        <v>70.457474226804095</v>
      </c>
    </row>
    <row r="169" spans="1:7" x14ac:dyDescent="0.35">
      <c r="A169" t="s">
        <v>245</v>
      </c>
      <c r="B169" s="28">
        <v>2851</v>
      </c>
      <c r="C169" s="28">
        <v>1162</v>
      </c>
      <c r="D169" s="28">
        <v>1689</v>
      </c>
      <c r="E169" s="28" t="s">
        <v>56</v>
      </c>
      <c r="F169" s="28">
        <v>40.757628902139601</v>
      </c>
      <c r="G169" s="28">
        <v>59.242371097860399</v>
      </c>
    </row>
    <row r="170" spans="1:7" x14ac:dyDescent="0.35">
      <c r="A170" t="s">
        <v>246</v>
      </c>
      <c r="B170" s="28">
        <v>5762</v>
      </c>
      <c r="C170" s="28">
        <v>1192</v>
      </c>
      <c r="D170" s="28">
        <v>4122</v>
      </c>
      <c r="E170" s="28">
        <v>448</v>
      </c>
      <c r="F170" s="28">
        <v>22.4313135114791</v>
      </c>
      <c r="G170" s="28">
        <v>77.568686488520797</v>
      </c>
    </row>
    <row r="171" spans="1:7" x14ac:dyDescent="0.35">
      <c r="A171" t="s">
        <v>247</v>
      </c>
      <c r="B171" s="28">
        <v>13655</v>
      </c>
      <c r="C171" s="28">
        <v>4838</v>
      </c>
      <c r="D171" s="28">
        <v>8684</v>
      </c>
      <c r="E171" s="28">
        <v>133</v>
      </c>
      <c r="F171" s="28">
        <v>35.778730956959002</v>
      </c>
      <c r="G171" s="28">
        <v>64.221269043040905</v>
      </c>
    </row>
    <row r="172" spans="1:7" x14ac:dyDescent="0.35">
      <c r="A172" t="s">
        <v>248</v>
      </c>
      <c r="B172" s="28">
        <v>2123</v>
      </c>
      <c r="C172" s="28">
        <v>622</v>
      </c>
      <c r="D172" s="28">
        <v>1499</v>
      </c>
      <c r="E172" s="28">
        <v>2</v>
      </c>
      <c r="F172" s="28">
        <v>29.325789721829299</v>
      </c>
      <c r="G172" s="28">
        <v>70.674210278170605</v>
      </c>
    </row>
    <row r="173" spans="1:7" x14ac:dyDescent="0.35">
      <c r="A173" t="s">
        <v>249</v>
      </c>
      <c r="B173" s="28">
        <v>4357</v>
      </c>
      <c r="C173" s="28">
        <v>1310</v>
      </c>
      <c r="D173" s="28">
        <v>3041</v>
      </c>
      <c r="E173" s="28">
        <v>6</v>
      </c>
      <c r="F173" s="28">
        <v>30.1080211445644</v>
      </c>
      <c r="G173" s="28">
        <v>69.891978855435497</v>
      </c>
    </row>
    <row r="174" spans="1:7" x14ac:dyDescent="0.35">
      <c r="A174" t="s">
        <v>250</v>
      </c>
      <c r="B174" s="28">
        <v>8521</v>
      </c>
      <c r="C174" s="28">
        <v>2309</v>
      </c>
      <c r="D174" s="28">
        <v>6212</v>
      </c>
      <c r="E174" s="28" t="s">
        <v>56</v>
      </c>
      <c r="F174" s="28">
        <v>27.097758479051699</v>
      </c>
      <c r="G174" s="28">
        <v>72.902241520948195</v>
      </c>
    </row>
    <row r="175" spans="1:7" x14ac:dyDescent="0.35">
      <c r="A175" t="s">
        <v>251</v>
      </c>
      <c r="B175" s="28">
        <v>138</v>
      </c>
      <c r="C175" s="28">
        <v>3</v>
      </c>
      <c r="D175" s="28">
        <v>135</v>
      </c>
      <c r="E175" s="28" t="s">
        <v>56</v>
      </c>
      <c r="F175" s="28">
        <v>2.1739130434782599</v>
      </c>
      <c r="G175" s="28">
        <v>97.826086956521706</v>
      </c>
    </row>
    <row r="176" spans="1:7" x14ac:dyDescent="0.35">
      <c r="A176" t="s">
        <v>252</v>
      </c>
      <c r="B176" s="28">
        <v>149</v>
      </c>
      <c r="C176" s="28">
        <v>5</v>
      </c>
      <c r="D176" s="28">
        <v>144</v>
      </c>
      <c r="E176" s="28" t="s">
        <v>56</v>
      </c>
      <c r="F176" s="28">
        <v>3.3557046979865701</v>
      </c>
      <c r="G176" s="28">
        <v>96.644295302013404</v>
      </c>
    </row>
    <row r="177" spans="1:7" x14ac:dyDescent="0.35">
      <c r="A177" t="s">
        <v>253</v>
      </c>
      <c r="B177" s="28">
        <v>4098</v>
      </c>
      <c r="C177" s="28">
        <v>1236</v>
      </c>
      <c r="D177" s="28">
        <v>2862</v>
      </c>
      <c r="E177" s="28" t="s">
        <v>56</v>
      </c>
      <c r="F177" s="28">
        <v>30.161054172767201</v>
      </c>
      <c r="G177" s="28">
        <v>69.838945827232806</v>
      </c>
    </row>
    <row r="178" spans="1:7" x14ac:dyDescent="0.35">
      <c r="A178" t="s">
        <v>254</v>
      </c>
      <c r="B178" s="28">
        <v>169</v>
      </c>
      <c r="C178" s="28">
        <v>68</v>
      </c>
      <c r="D178" s="28">
        <v>100</v>
      </c>
      <c r="E178" s="28">
        <v>1</v>
      </c>
      <c r="F178" s="28">
        <v>40.476190476190403</v>
      </c>
      <c r="G178" s="28">
        <v>59.523809523809497</v>
      </c>
    </row>
    <row r="179" spans="1:7" x14ac:dyDescent="0.35">
      <c r="A179" t="s">
        <v>255</v>
      </c>
      <c r="B179" s="28">
        <v>3105</v>
      </c>
      <c r="C179" s="28">
        <v>996</v>
      </c>
      <c r="D179" s="28">
        <v>2109</v>
      </c>
      <c r="E179" s="28" t="s">
        <v>56</v>
      </c>
      <c r="F179" s="28">
        <v>32.077294685990303</v>
      </c>
      <c r="G179" s="28">
        <v>67.922705314009605</v>
      </c>
    </row>
    <row r="180" spans="1:7" x14ac:dyDescent="0.35">
      <c r="A180" t="s">
        <v>256</v>
      </c>
      <c r="B180" s="28">
        <v>979</v>
      </c>
      <c r="C180" s="28">
        <v>398</v>
      </c>
      <c r="D180" s="28">
        <v>546</v>
      </c>
      <c r="E180" s="28">
        <v>35</v>
      </c>
      <c r="F180" s="28">
        <v>42.161016949152497</v>
      </c>
      <c r="G180" s="28">
        <v>57.838983050847403</v>
      </c>
    </row>
    <row r="181" spans="1:7" x14ac:dyDescent="0.35">
      <c r="A181" t="s">
        <v>257</v>
      </c>
      <c r="B181" s="28">
        <v>1179</v>
      </c>
      <c r="C181" s="28">
        <v>360</v>
      </c>
      <c r="D181" s="28">
        <v>818</v>
      </c>
      <c r="E181" s="28">
        <v>1</v>
      </c>
      <c r="F181" s="28">
        <v>30.560271646859</v>
      </c>
      <c r="G181" s="28">
        <v>69.439728353140893</v>
      </c>
    </row>
    <row r="182" spans="1:7" x14ac:dyDescent="0.35">
      <c r="A182" t="s">
        <v>258</v>
      </c>
      <c r="B182" s="28">
        <v>3042</v>
      </c>
      <c r="C182" s="28">
        <v>880</v>
      </c>
      <c r="D182" s="28">
        <v>2162</v>
      </c>
      <c r="E182" s="28" t="s">
        <v>56</v>
      </c>
      <c r="F182" s="28">
        <v>28.928336620644298</v>
      </c>
      <c r="G182" s="28">
        <v>71.071663379355599</v>
      </c>
    </row>
    <row r="183" spans="1:7" x14ac:dyDescent="0.35">
      <c r="A183" t="s">
        <v>259</v>
      </c>
      <c r="B183" s="28">
        <v>2823</v>
      </c>
      <c r="C183" s="28">
        <v>1218</v>
      </c>
      <c r="D183" s="28">
        <v>1605</v>
      </c>
      <c r="E183" s="28" t="s">
        <v>56</v>
      </c>
      <c r="F183" s="28">
        <v>43.145589798087101</v>
      </c>
      <c r="G183" s="28">
        <v>56.854410201912799</v>
      </c>
    </row>
    <row r="184" spans="1:7" x14ac:dyDescent="0.35">
      <c r="A184" t="s">
        <v>260</v>
      </c>
      <c r="B184" s="28">
        <v>5874</v>
      </c>
      <c r="C184" s="28">
        <v>1727</v>
      </c>
      <c r="D184" s="28">
        <v>3952</v>
      </c>
      <c r="E184" s="28">
        <v>195</v>
      </c>
      <c r="F184" s="28">
        <v>30.410283500616298</v>
      </c>
      <c r="G184" s="28">
        <v>69.589716499383698</v>
      </c>
    </row>
    <row r="185" spans="1:7" x14ac:dyDescent="0.35">
      <c r="A185" t="s">
        <v>261</v>
      </c>
      <c r="B185" s="28">
        <v>13383</v>
      </c>
      <c r="C185" s="28">
        <v>4789</v>
      </c>
      <c r="D185" s="28">
        <v>8429</v>
      </c>
      <c r="E185" s="28">
        <v>165</v>
      </c>
      <c r="F185" s="28">
        <v>36.230897261310297</v>
      </c>
      <c r="G185" s="28">
        <v>63.769102738689597</v>
      </c>
    </row>
    <row r="186" spans="1:7" x14ac:dyDescent="0.35">
      <c r="A186" t="s">
        <v>262</v>
      </c>
      <c r="B186" s="28">
        <v>2032</v>
      </c>
      <c r="C186" s="28">
        <v>652</v>
      </c>
      <c r="D186" s="28">
        <v>1380</v>
      </c>
      <c r="E186" s="28" t="s">
        <v>56</v>
      </c>
      <c r="F186" s="28">
        <v>32.086614173228298</v>
      </c>
      <c r="G186" s="28">
        <v>67.913385826771602</v>
      </c>
    </row>
    <row r="187" spans="1:7" x14ac:dyDescent="0.35">
      <c r="A187" t="s">
        <v>263</v>
      </c>
      <c r="B187" s="28">
        <v>4091</v>
      </c>
      <c r="C187" s="28">
        <v>1233</v>
      </c>
      <c r="D187" s="28">
        <v>2854</v>
      </c>
      <c r="E187" s="28">
        <v>4</v>
      </c>
      <c r="F187" s="28">
        <v>30.168827991191499</v>
      </c>
      <c r="G187" s="28">
        <v>69.831172008808394</v>
      </c>
    </row>
    <row r="188" spans="1:7" x14ac:dyDescent="0.35">
      <c r="A188" t="s">
        <v>264</v>
      </c>
      <c r="B188" s="28">
        <v>8600</v>
      </c>
      <c r="C188" s="28">
        <v>2415</v>
      </c>
      <c r="D188" s="28">
        <v>6185</v>
      </c>
      <c r="E188" s="28" t="s">
        <v>56</v>
      </c>
      <c r="F188" s="28">
        <v>28.081395348837201</v>
      </c>
      <c r="G188" s="28">
        <v>71.918604651162696</v>
      </c>
    </row>
    <row r="189" spans="1:7" x14ac:dyDescent="0.35">
      <c r="A189" t="s">
        <v>265</v>
      </c>
      <c r="B189" s="28">
        <v>123</v>
      </c>
      <c r="C189" s="28">
        <v>1</v>
      </c>
      <c r="D189" s="28">
        <v>122</v>
      </c>
      <c r="E189" s="28" t="s">
        <v>56</v>
      </c>
      <c r="F189" s="28">
        <v>0.81300813008130002</v>
      </c>
      <c r="G189" s="28">
        <v>99.1869918699187</v>
      </c>
    </row>
    <row r="190" spans="1:7" x14ac:dyDescent="0.35">
      <c r="A190" t="s">
        <v>266</v>
      </c>
      <c r="B190" s="28">
        <v>120</v>
      </c>
      <c r="C190" s="28">
        <v>6</v>
      </c>
      <c r="D190" s="28">
        <v>113</v>
      </c>
      <c r="E190" s="28">
        <v>1</v>
      </c>
      <c r="F190" s="28">
        <v>5.04201680672268</v>
      </c>
      <c r="G190" s="28">
        <v>94.9579831932773</v>
      </c>
    </row>
    <row r="191" spans="1:7" x14ac:dyDescent="0.35">
      <c r="A191" t="s">
        <v>267</v>
      </c>
      <c r="B191" s="28">
        <v>3833</v>
      </c>
      <c r="C191" s="28">
        <v>1142</v>
      </c>
      <c r="D191" s="28">
        <v>2690</v>
      </c>
      <c r="E191" s="28">
        <v>1</v>
      </c>
      <c r="F191" s="28">
        <v>29.801670146137699</v>
      </c>
      <c r="G191" s="28">
        <v>70.198329853862205</v>
      </c>
    </row>
    <row r="192" spans="1:7" x14ac:dyDescent="0.35">
      <c r="A192" t="s">
        <v>268</v>
      </c>
      <c r="B192" s="28">
        <v>178</v>
      </c>
      <c r="C192" s="28">
        <v>61</v>
      </c>
      <c r="D192" s="28">
        <v>117</v>
      </c>
      <c r="E192" s="28" t="s">
        <v>56</v>
      </c>
      <c r="F192" s="28">
        <v>34.269662921348299</v>
      </c>
      <c r="G192" s="28">
        <v>65.730337078651601</v>
      </c>
    </row>
    <row r="193" spans="1:7" x14ac:dyDescent="0.35">
      <c r="A193" t="s">
        <v>269</v>
      </c>
      <c r="B193" s="28">
        <v>3006</v>
      </c>
      <c r="C193" s="28">
        <v>958</v>
      </c>
      <c r="D193" s="28">
        <v>2048</v>
      </c>
      <c r="E193" s="28" t="s">
        <v>56</v>
      </c>
      <c r="F193" s="28">
        <v>31.869594145043202</v>
      </c>
      <c r="G193" s="28">
        <v>68.130405854956706</v>
      </c>
    </row>
    <row r="194" spans="1:7" x14ac:dyDescent="0.35">
      <c r="A194" t="s">
        <v>270</v>
      </c>
      <c r="B194" s="28">
        <v>897</v>
      </c>
      <c r="C194" s="28">
        <v>359</v>
      </c>
      <c r="D194" s="28">
        <v>511</v>
      </c>
      <c r="E194" s="28">
        <v>27</v>
      </c>
      <c r="F194" s="28">
        <v>41.264367816091898</v>
      </c>
      <c r="G194" s="28">
        <v>58.735632183908002</v>
      </c>
    </row>
    <row r="195" spans="1:7" x14ac:dyDescent="0.35">
      <c r="A195" t="s">
        <v>271</v>
      </c>
      <c r="B195" s="28">
        <v>1130</v>
      </c>
      <c r="C195" s="28">
        <v>373</v>
      </c>
      <c r="D195" s="28">
        <v>755</v>
      </c>
      <c r="E195" s="28">
        <v>2</v>
      </c>
      <c r="F195" s="28">
        <v>33.0673758865248</v>
      </c>
      <c r="G195" s="28">
        <v>66.9326241134751</v>
      </c>
    </row>
    <row r="196" spans="1:7" x14ac:dyDescent="0.35">
      <c r="A196" t="s">
        <v>272</v>
      </c>
      <c r="B196" s="28">
        <v>2987</v>
      </c>
      <c r="C196" s="28">
        <v>969</v>
      </c>
      <c r="D196" s="28">
        <v>2017</v>
      </c>
      <c r="E196" s="28">
        <v>1</v>
      </c>
      <c r="F196" s="28">
        <v>32.451440053583298</v>
      </c>
      <c r="G196" s="28">
        <v>67.548559946416603</v>
      </c>
    </row>
    <row r="197" spans="1:7" x14ac:dyDescent="0.35">
      <c r="A197" t="s">
        <v>273</v>
      </c>
      <c r="B197" s="28">
        <v>2787</v>
      </c>
      <c r="C197" s="28">
        <v>1051</v>
      </c>
      <c r="D197" s="28">
        <v>1736</v>
      </c>
      <c r="E197" s="28" t="s">
        <v>56</v>
      </c>
      <c r="F197" s="28">
        <v>37.7108001435235</v>
      </c>
      <c r="G197" s="28">
        <v>62.289199856476401</v>
      </c>
    </row>
    <row r="198" spans="1:7" x14ac:dyDescent="0.35">
      <c r="A198" t="s">
        <v>274</v>
      </c>
      <c r="B198" s="28">
        <v>5726</v>
      </c>
      <c r="C198" s="28">
        <v>2035</v>
      </c>
      <c r="D198" s="28">
        <v>3552</v>
      </c>
      <c r="E198" s="28">
        <v>139</v>
      </c>
      <c r="F198" s="28">
        <v>36.423841059602601</v>
      </c>
      <c r="G198" s="28">
        <v>63.576158940397299</v>
      </c>
    </row>
    <row r="199" spans="1:7" x14ac:dyDescent="0.35">
      <c r="A199" t="s">
        <v>275</v>
      </c>
      <c r="B199" s="28">
        <v>13108</v>
      </c>
      <c r="C199" s="28">
        <v>4701</v>
      </c>
      <c r="D199" s="28">
        <v>8130</v>
      </c>
      <c r="E199" s="28">
        <v>277</v>
      </c>
      <c r="F199" s="28">
        <v>36.637830254851501</v>
      </c>
      <c r="G199" s="28">
        <v>63.3621697451484</v>
      </c>
    </row>
    <row r="200" spans="1:7" x14ac:dyDescent="0.35">
      <c r="A200" t="s">
        <v>276</v>
      </c>
      <c r="B200" s="28">
        <v>1976</v>
      </c>
      <c r="C200" s="28">
        <v>683</v>
      </c>
      <c r="D200" s="28">
        <v>1293</v>
      </c>
      <c r="E200" s="28" t="s">
        <v>56</v>
      </c>
      <c r="F200" s="28">
        <v>34.564777327935197</v>
      </c>
      <c r="G200" s="28">
        <v>65.435222672064697</v>
      </c>
    </row>
    <row r="201" spans="1:7" x14ac:dyDescent="0.35">
      <c r="A201" t="s">
        <v>277</v>
      </c>
      <c r="B201" s="28">
        <v>4075</v>
      </c>
      <c r="C201" s="28">
        <v>1246</v>
      </c>
      <c r="D201" s="28">
        <v>2809</v>
      </c>
      <c r="E201" s="28">
        <v>20</v>
      </c>
      <c r="F201" s="28">
        <v>30.727496917385899</v>
      </c>
      <c r="G201" s="28">
        <v>69.272503082613994</v>
      </c>
    </row>
    <row r="202" spans="1:7" x14ac:dyDescent="0.35">
      <c r="A202" t="s">
        <v>278</v>
      </c>
      <c r="B202" s="28">
        <v>8413</v>
      </c>
      <c r="C202" s="28">
        <v>2415</v>
      </c>
      <c r="D202" s="28">
        <v>5998</v>
      </c>
      <c r="E202" s="28" t="s">
        <v>56</v>
      </c>
      <c r="F202" s="28">
        <v>28.705574705812399</v>
      </c>
      <c r="G202" s="28">
        <v>71.294425294187505</v>
      </c>
    </row>
    <row r="203" spans="1:7" x14ac:dyDescent="0.35">
      <c r="A203" t="s">
        <v>279</v>
      </c>
      <c r="B203" s="28">
        <v>110</v>
      </c>
      <c r="C203" s="28" t="s">
        <v>56</v>
      </c>
      <c r="D203" s="28">
        <v>110</v>
      </c>
      <c r="E203" s="28" t="s">
        <v>56</v>
      </c>
      <c r="F203" s="28" t="s">
        <v>56</v>
      </c>
      <c r="G203" s="28">
        <v>100</v>
      </c>
    </row>
    <row r="204" spans="1:7" x14ac:dyDescent="0.35">
      <c r="A204" t="s">
        <v>280</v>
      </c>
      <c r="B204" s="28">
        <v>135</v>
      </c>
      <c r="C204" s="28">
        <v>12</v>
      </c>
      <c r="D204" s="28">
        <v>122</v>
      </c>
      <c r="E204" s="28">
        <v>1</v>
      </c>
      <c r="F204" s="28">
        <v>8.9552238805970106</v>
      </c>
      <c r="G204" s="28">
        <v>91.044776119402897</v>
      </c>
    </row>
    <row r="205" spans="1:7" x14ac:dyDescent="0.35">
      <c r="A205" t="s">
        <v>281</v>
      </c>
      <c r="B205" s="28">
        <v>3738</v>
      </c>
      <c r="C205" s="28">
        <v>1199</v>
      </c>
      <c r="D205" s="28">
        <v>2538</v>
      </c>
      <c r="E205" s="28">
        <v>1</v>
      </c>
      <c r="F205" s="28">
        <v>32.084559807331999</v>
      </c>
      <c r="G205" s="28">
        <v>67.915440192667901</v>
      </c>
    </row>
    <row r="206" spans="1:7" x14ac:dyDescent="0.35">
      <c r="A206" t="s">
        <v>282</v>
      </c>
      <c r="B206" s="28">
        <v>177</v>
      </c>
      <c r="C206" s="28">
        <v>56</v>
      </c>
      <c r="D206" s="28">
        <v>121</v>
      </c>
      <c r="E206" s="28" t="s">
        <v>56</v>
      </c>
      <c r="F206" s="28">
        <v>31.638418079095999</v>
      </c>
      <c r="G206" s="28">
        <v>68.361581920903902</v>
      </c>
    </row>
    <row r="207" spans="1:7" x14ac:dyDescent="0.35">
      <c r="A207" t="s">
        <v>403</v>
      </c>
      <c r="B207" s="28">
        <v>4</v>
      </c>
      <c r="C207" s="28" t="s">
        <v>56</v>
      </c>
      <c r="D207" s="28">
        <v>4</v>
      </c>
      <c r="E207" s="28" t="s">
        <v>56</v>
      </c>
      <c r="F207" s="28" t="s">
        <v>56</v>
      </c>
      <c r="G207" s="28">
        <v>100</v>
      </c>
    </row>
    <row r="208" spans="1:7" x14ac:dyDescent="0.35">
      <c r="A208" t="s">
        <v>283</v>
      </c>
      <c r="B208" s="28">
        <v>2919</v>
      </c>
      <c r="C208" s="28">
        <v>1002</v>
      </c>
      <c r="D208" s="28">
        <v>1916</v>
      </c>
      <c r="E208" s="28">
        <v>1</v>
      </c>
      <c r="F208" s="28">
        <v>34.338588074023299</v>
      </c>
      <c r="G208" s="28">
        <v>65.661411925976694</v>
      </c>
    </row>
    <row r="209" spans="1:7" x14ac:dyDescent="0.35">
      <c r="A209" t="s">
        <v>284</v>
      </c>
      <c r="B209" s="28">
        <v>918</v>
      </c>
      <c r="C209" s="28">
        <v>338</v>
      </c>
      <c r="D209" s="28">
        <v>554</v>
      </c>
      <c r="E209" s="28">
        <v>26</v>
      </c>
      <c r="F209" s="28">
        <v>37.892376681614302</v>
      </c>
      <c r="G209" s="28">
        <v>62.107623318385599</v>
      </c>
    </row>
    <row r="210" spans="1:7" x14ac:dyDescent="0.35">
      <c r="A210" t="s">
        <v>285</v>
      </c>
      <c r="B210" s="28">
        <v>1153</v>
      </c>
      <c r="C210" s="28">
        <v>499</v>
      </c>
      <c r="D210" s="28">
        <v>651</v>
      </c>
      <c r="E210" s="28">
        <v>3</v>
      </c>
      <c r="F210" s="28">
        <v>43.391304347826001</v>
      </c>
      <c r="G210" s="28">
        <v>56.6086956521739</v>
      </c>
    </row>
    <row r="211" spans="1:7" x14ac:dyDescent="0.35">
      <c r="A211" t="s">
        <v>286</v>
      </c>
      <c r="B211" s="28">
        <v>2879</v>
      </c>
      <c r="C211" s="28">
        <v>1074</v>
      </c>
      <c r="D211" s="28">
        <v>1710</v>
      </c>
      <c r="E211" s="28">
        <v>95</v>
      </c>
      <c r="F211" s="28">
        <v>38.577586206896498</v>
      </c>
      <c r="G211" s="28">
        <v>61.422413793103402</v>
      </c>
    </row>
    <row r="212" spans="1:7" x14ac:dyDescent="0.35">
      <c r="A212" t="s">
        <v>287</v>
      </c>
      <c r="B212" s="28">
        <v>2695</v>
      </c>
      <c r="C212" s="28">
        <v>1193</v>
      </c>
      <c r="D212" s="28">
        <v>1444</v>
      </c>
      <c r="E212" s="28">
        <v>58</v>
      </c>
      <c r="F212" s="28">
        <v>45.240803943875598</v>
      </c>
      <c r="G212" s="28">
        <v>54.759196056124303</v>
      </c>
    </row>
    <row r="213" spans="1:7" x14ac:dyDescent="0.35">
      <c r="A213" t="s">
        <v>288</v>
      </c>
      <c r="B213" s="28">
        <v>5435</v>
      </c>
      <c r="C213" s="28">
        <v>2034</v>
      </c>
      <c r="D213" s="28">
        <v>3380</v>
      </c>
      <c r="E213" s="28">
        <v>21</v>
      </c>
      <c r="F213" s="28">
        <v>37.569264868858497</v>
      </c>
      <c r="G213" s="28">
        <v>62.430735131141397</v>
      </c>
    </row>
    <row r="214" spans="1:7" x14ac:dyDescent="0.35">
      <c r="A214" t="s">
        <v>289</v>
      </c>
      <c r="B214" s="28">
        <v>13030</v>
      </c>
      <c r="C214" s="28">
        <v>4664</v>
      </c>
      <c r="D214" s="28">
        <v>8147</v>
      </c>
      <c r="E214" s="28">
        <v>219</v>
      </c>
      <c r="F214" s="28">
        <v>36.406213410350396</v>
      </c>
      <c r="G214" s="28">
        <v>63.593786589649497</v>
      </c>
    </row>
    <row r="215" spans="1:7" x14ac:dyDescent="0.35">
      <c r="A215" t="s">
        <v>290</v>
      </c>
      <c r="B215" s="28">
        <v>1901</v>
      </c>
      <c r="C215" s="28">
        <v>739</v>
      </c>
      <c r="D215" s="28">
        <v>1161</v>
      </c>
      <c r="E215" s="28">
        <v>1</v>
      </c>
      <c r="F215" s="28">
        <v>38.894736842105203</v>
      </c>
      <c r="G215" s="28">
        <v>61.105263157894697</v>
      </c>
    </row>
    <row r="216" spans="1:7" x14ac:dyDescent="0.35">
      <c r="A216" t="s">
        <v>291</v>
      </c>
      <c r="B216" s="28">
        <v>4005</v>
      </c>
      <c r="C216" s="28">
        <v>1275</v>
      </c>
      <c r="D216" s="28">
        <v>2726</v>
      </c>
      <c r="E216" s="28">
        <v>4</v>
      </c>
      <c r="F216" s="28">
        <v>31.867033241689501</v>
      </c>
      <c r="G216" s="28">
        <v>68.132966758310403</v>
      </c>
    </row>
    <row r="217" spans="1:7" x14ac:dyDescent="0.35">
      <c r="A217" t="s">
        <v>292</v>
      </c>
      <c r="B217" s="28">
        <v>8150</v>
      </c>
      <c r="C217" s="28">
        <v>2298</v>
      </c>
      <c r="D217" s="28">
        <v>5852</v>
      </c>
      <c r="E217" s="28" t="s">
        <v>56</v>
      </c>
      <c r="F217" s="28">
        <v>28.1963190184049</v>
      </c>
      <c r="G217" s="28">
        <v>71.803680981595093</v>
      </c>
    </row>
    <row r="218" spans="1:7" x14ac:dyDescent="0.35">
      <c r="A218" t="s">
        <v>293</v>
      </c>
      <c r="B218" s="28">
        <v>114</v>
      </c>
      <c r="C218" s="28">
        <v>4</v>
      </c>
      <c r="D218" s="28">
        <v>109</v>
      </c>
      <c r="E218" s="28">
        <v>1</v>
      </c>
      <c r="F218" s="28">
        <v>3.5398230088495501</v>
      </c>
      <c r="G218" s="28">
        <v>96.460176991150405</v>
      </c>
    </row>
    <row r="219" spans="1:7" x14ac:dyDescent="0.35">
      <c r="A219" t="s">
        <v>294</v>
      </c>
      <c r="B219" s="28">
        <v>109</v>
      </c>
      <c r="C219" s="28">
        <v>9</v>
      </c>
      <c r="D219" s="28">
        <v>100</v>
      </c>
      <c r="E219" s="28" t="s">
        <v>56</v>
      </c>
      <c r="F219" s="28">
        <v>8.2568807339449499</v>
      </c>
      <c r="G219" s="28">
        <v>91.743119266055004</v>
      </c>
    </row>
    <row r="220" spans="1:7" x14ac:dyDescent="0.35">
      <c r="A220" t="s">
        <v>295</v>
      </c>
      <c r="B220" s="28">
        <v>3482</v>
      </c>
      <c r="C220" s="28">
        <v>1125</v>
      </c>
      <c r="D220" s="28">
        <v>2308</v>
      </c>
      <c r="E220" s="28">
        <v>49</v>
      </c>
      <c r="F220" s="28">
        <v>32.770171861345702</v>
      </c>
      <c r="G220" s="28">
        <v>67.229828138654199</v>
      </c>
    </row>
    <row r="221" spans="1:7" x14ac:dyDescent="0.35">
      <c r="A221" t="s">
        <v>296</v>
      </c>
      <c r="B221" s="28">
        <v>146</v>
      </c>
      <c r="C221" s="28">
        <v>52</v>
      </c>
      <c r="D221" s="28">
        <v>93</v>
      </c>
      <c r="E221" s="28">
        <v>1</v>
      </c>
      <c r="F221" s="28">
        <v>35.862068965517203</v>
      </c>
      <c r="G221" s="28">
        <v>64.137931034482705</v>
      </c>
    </row>
    <row r="222" spans="1:7" x14ac:dyDescent="0.35">
      <c r="A222" t="s">
        <v>404</v>
      </c>
      <c r="B222" s="28">
        <v>1</v>
      </c>
      <c r="C222" s="28" t="s">
        <v>56</v>
      </c>
      <c r="D222" s="28">
        <v>1</v>
      </c>
      <c r="E222" s="28" t="s">
        <v>56</v>
      </c>
      <c r="F222" s="28" t="s">
        <v>56</v>
      </c>
      <c r="G222" s="28">
        <v>100</v>
      </c>
    </row>
    <row r="223" spans="1:7" x14ac:dyDescent="0.35">
      <c r="A223" t="s">
        <v>297</v>
      </c>
      <c r="B223" s="28">
        <v>2734</v>
      </c>
      <c r="C223" s="28">
        <v>1033</v>
      </c>
      <c r="D223" s="28">
        <v>1701</v>
      </c>
      <c r="E223" s="28" t="s">
        <v>56</v>
      </c>
      <c r="F223" s="28">
        <v>37.783467446964103</v>
      </c>
      <c r="G223" s="28">
        <v>62.216532553035798</v>
      </c>
    </row>
    <row r="224" spans="1:7" x14ac:dyDescent="0.35">
      <c r="A224" t="s">
        <v>298</v>
      </c>
      <c r="B224" s="28">
        <v>900</v>
      </c>
      <c r="C224" s="28">
        <v>308</v>
      </c>
      <c r="D224" s="28">
        <v>585</v>
      </c>
      <c r="E224" s="28">
        <v>7</v>
      </c>
      <c r="F224" s="28">
        <v>34.490481522956301</v>
      </c>
      <c r="G224" s="28">
        <v>65.509518477043599</v>
      </c>
    </row>
    <row r="225" spans="1:7" x14ac:dyDescent="0.35">
      <c r="A225" t="s">
        <v>299</v>
      </c>
      <c r="B225" s="28">
        <v>1037</v>
      </c>
      <c r="C225" s="28">
        <v>451</v>
      </c>
      <c r="D225" s="28">
        <v>585</v>
      </c>
      <c r="E225" s="28">
        <v>1</v>
      </c>
      <c r="F225" s="28">
        <v>43.532818532818503</v>
      </c>
      <c r="G225" s="28">
        <v>56.467181467181398</v>
      </c>
    </row>
    <row r="226" spans="1:7" x14ac:dyDescent="0.35">
      <c r="A226" t="s">
        <v>300</v>
      </c>
      <c r="B226" s="28">
        <v>2837</v>
      </c>
      <c r="C226" s="28">
        <v>1029</v>
      </c>
      <c r="D226" s="28">
        <v>1731</v>
      </c>
      <c r="E226" s="28">
        <v>77</v>
      </c>
      <c r="F226" s="28">
        <v>37.282608695652101</v>
      </c>
      <c r="G226" s="28">
        <v>62.7173913043478</v>
      </c>
    </row>
    <row r="227" spans="1:7" x14ac:dyDescent="0.35">
      <c r="A227" t="s">
        <v>301</v>
      </c>
      <c r="B227" s="28">
        <v>2621</v>
      </c>
      <c r="C227" s="28">
        <v>1147</v>
      </c>
      <c r="D227" s="28">
        <v>1417</v>
      </c>
      <c r="E227" s="28">
        <v>57</v>
      </c>
      <c r="F227" s="28">
        <v>44.734789391575603</v>
      </c>
      <c r="G227" s="28">
        <v>55.265210608424297</v>
      </c>
    </row>
    <row r="228" spans="1:7" x14ac:dyDescent="0.35">
      <c r="A228" t="s">
        <v>302</v>
      </c>
      <c r="B228" s="28">
        <v>5318</v>
      </c>
      <c r="C228" s="28">
        <v>1797</v>
      </c>
      <c r="D228" s="28">
        <v>3492</v>
      </c>
      <c r="E228" s="28">
        <v>29</v>
      </c>
      <c r="F228" s="28">
        <v>33.976176971072</v>
      </c>
      <c r="G228" s="28">
        <v>66.023823028927893</v>
      </c>
    </row>
    <row r="229" spans="1:7" x14ac:dyDescent="0.35">
      <c r="A229" t="s">
        <v>303</v>
      </c>
      <c r="B229" s="28">
        <v>12817</v>
      </c>
      <c r="C229" s="28">
        <v>4206</v>
      </c>
      <c r="D229" s="28">
        <v>8407</v>
      </c>
      <c r="E229" s="28">
        <v>204</v>
      </c>
      <c r="F229" s="28">
        <v>33.3465472131927</v>
      </c>
      <c r="G229" s="28">
        <v>66.653452786807193</v>
      </c>
    </row>
    <row r="230" spans="1:7" x14ac:dyDescent="0.35">
      <c r="A230" t="s">
        <v>304</v>
      </c>
      <c r="B230" s="28">
        <v>1849</v>
      </c>
      <c r="C230" s="28">
        <v>722</v>
      </c>
      <c r="D230" s="28">
        <v>1126</v>
      </c>
      <c r="E230" s="28">
        <v>1</v>
      </c>
      <c r="F230" s="28">
        <v>39.069264069264001</v>
      </c>
      <c r="G230" s="28">
        <v>60.930735930735899</v>
      </c>
    </row>
    <row r="231" spans="1:7" x14ac:dyDescent="0.35">
      <c r="A231" t="s">
        <v>305</v>
      </c>
      <c r="B231" s="28">
        <v>3837</v>
      </c>
      <c r="C231" s="28">
        <v>1241</v>
      </c>
      <c r="D231" s="28">
        <v>2595</v>
      </c>
      <c r="E231" s="28">
        <v>1</v>
      </c>
      <c r="F231" s="28">
        <v>32.351407716371199</v>
      </c>
      <c r="G231" s="28">
        <v>67.648592283628702</v>
      </c>
    </row>
    <row r="232" spans="1:7" x14ac:dyDescent="0.35">
      <c r="A232" t="s">
        <v>306</v>
      </c>
      <c r="B232" s="28">
        <v>7965</v>
      </c>
      <c r="C232" s="28">
        <v>2263</v>
      </c>
      <c r="D232" s="28">
        <v>5702</v>
      </c>
      <c r="E232" s="28" t="s">
        <v>56</v>
      </c>
      <c r="F232" s="28">
        <v>28.411801632140602</v>
      </c>
      <c r="G232" s="28">
        <v>71.588198367859306</v>
      </c>
    </row>
    <row r="233" spans="1:7" x14ac:dyDescent="0.35">
      <c r="A233" t="s">
        <v>307</v>
      </c>
      <c r="B233" s="28">
        <v>127</v>
      </c>
      <c r="C233" s="28">
        <v>5</v>
      </c>
      <c r="D233" s="28">
        <v>122</v>
      </c>
      <c r="E233" s="28" t="s">
        <v>56</v>
      </c>
      <c r="F233" s="28">
        <v>3.9370078740157401</v>
      </c>
      <c r="G233" s="28">
        <v>96.062992125984195</v>
      </c>
    </row>
    <row r="234" spans="1:7" x14ac:dyDescent="0.35">
      <c r="A234" t="s">
        <v>308</v>
      </c>
      <c r="B234" s="28">
        <v>89</v>
      </c>
      <c r="C234" s="28">
        <v>6</v>
      </c>
      <c r="D234" s="28">
        <v>83</v>
      </c>
      <c r="E234" s="28" t="s">
        <v>56</v>
      </c>
      <c r="F234" s="28">
        <v>6.7415730337078603</v>
      </c>
      <c r="G234" s="28">
        <v>93.258426966292106</v>
      </c>
    </row>
    <row r="235" spans="1:7" x14ac:dyDescent="0.35">
      <c r="A235" t="s">
        <v>309</v>
      </c>
      <c r="B235" s="28">
        <v>3374</v>
      </c>
      <c r="C235" s="28">
        <v>1085</v>
      </c>
      <c r="D235" s="28">
        <v>2246</v>
      </c>
      <c r="E235" s="28">
        <v>43</v>
      </c>
      <c r="F235" s="28">
        <v>32.572800960672403</v>
      </c>
      <c r="G235" s="28">
        <v>67.427199039327505</v>
      </c>
    </row>
    <row r="236" spans="1:7" x14ac:dyDescent="0.35">
      <c r="A236" t="s">
        <v>310</v>
      </c>
      <c r="B236" s="28">
        <v>157</v>
      </c>
      <c r="C236" s="28">
        <v>58</v>
      </c>
      <c r="D236" s="28">
        <v>99</v>
      </c>
      <c r="E236" s="28" t="s">
        <v>56</v>
      </c>
      <c r="F236" s="28">
        <v>36.942675159235598</v>
      </c>
      <c r="G236" s="28">
        <v>63.057324840764302</v>
      </c>
    </row>
    <row r="237" spans="1:7" x14ac:dyDescent="0.35">
      <c r="A237" t="s">
        <v>405</v>
      </c>
      <c r="B237" s="28">
        <v>3</v>
      </c>
      <c r="C237" s="28" t="s">
        <v>56</v>
      </c>
      <c r="D237" s="28">
        <v>3</v>
      </c>
      <c r="E237" s="28" t="s">
        <v>56</v>
      </c>
      <c r="F237" s="28" t="s">
        <v>56</v>
      </c>
      <c r="G237" s="28">
        <v>100</v>
      </c>
    </row>
    <row r="238" spans="1:7" x14ac:dyDescent="0.35">
      <c r="A238" t="s">
        <v>311</v>
      </c>
      <c r="B238" s="28">
        <v>2800</v>
      </c>
      <c r="C238" s="28">
        <v>1078</v>
      </c>
      <c r="D238" s="28">
        <v>1722</v>
      </c>
      <c r="E238" s="28" t="s">
        <v>56</v>
      </c>
      <c r="F238" s="28">
        <v>38.5</v>
      </c>
      <c r="G238" s="28">
        <v>61.5</v>
      </c>
    </row>
    <row r="239" spans="1:7" x14ac:dyDescent="0.35">
      <c r="A239" t="s">
        <v>312</v>
      </c>
      <c r="B239" s="28">
        <v>826</v>
      </c>
      <c r="C239" s="28">
        <v>229</v>
      </c>
      <c r="D239" s="28">
        <v>594</v>
      </c>
      <c r="E239" s="28">
        <v>3</v>
      </c>
      <c r="F239" s="28">
        <v>27.8250303766707</v>
      </c>
      <c r="G239" s="28">
        <v>72.174969623329204</v>
      </c>
    </row>
    <row r="240" spans="1:7" x14ac:dyDescent="0.35">
      <c r="A240" t="s">
        <v>313</v>
      </c>
      <c r="B240" s="28">
        <v>1043</v>
      </c>
      <c r="C240" s="28">
        <v>395</v>
      </c>
      <c r="D240" s="28">
        <v>647</v>
      </c>
      <c r="E240" s="28">
        <v>1</v>
      </c>
      <c r="F240" s="28">
        <v>37.9078694817658</v>
      </c>
      <c r="G240" s="28">
        <v>62.0921305182341</v>
      </c>
    </row>
    <row r="241" spans="1:7" x14ac:dyDescent="0.35">
      <c r="A241" t="s">
        <v>314</v>
      </c>
      <c r="B241" s="28">
        <v>2643</v>
      </c>
      <c r="C241" s="28">
        <v>1035</v>
      </c>
      <c r="D241" s="28">
        <v>1563</v>
      </c>
      <c r="E241" s="28">
        <v>45</v>
      </c>
      <c r="F241" s="28">
        <v>39.838337182448001</v>
      </c>
      <c r="G241" s="28">
        <v>60.1616628175519</v>
      </c>
    </row>
    <row r="242" spans="1:7" x14ac:dyDescent="0.35">
      <c r="A242" t="s">
        <v>315</v>
      </c>
      <c r="B242" s="28">
        <v>2534</v>
      </c>
      <c r="C242" s="28">
        <v>1054</v>
      </c>
      <c r="D242" s="28">
        <v>1470</v>
      </c>
      <c r="E242" s="28">
        <v>10</v>
      </c>
      <c r="F242" s="28">
        <v>41.759112519809797</v>
      </c>
      <c r="G242" s="28">
        <v>58.240887480190104</v>
      </c>
    </row>
    <row r="243" spans="1:7" x14ac:dyDescent="0.35">
      <c r="A243" t="s">
        <v>316</v>
      </c>
      <c r="B243" s="28">
        <v>4888</v>
      </c>
      <c r="C243" s="28">
        <v>1694</v>
      </c>
      <c r="D243" s="28">
        <v>3184</v>
      </c>
      <c r="E243" s="28">
        <v>10</v>
      </c>
      <c r="F243" s="28">
        <v>34.727347273472702</v>
      </c>
      <c r="G243" s="28">
        <v>65.272652726527198</v>
      </c>
    </row>
    <row r="244" spans="1:7" x14ac:dyDescent="0.35">
      <c r="A244" t="s">
        <v>317</v>
      </c>
      <c r="B244" s="28">
        <v>12366</v>
      </c>
      <c r="C244" s="28">
        <v>4225</v>
      </c>
      <c r="D244" s="28">
        <v>8089</v>
      </c>
      <c r="E244" s="28">
        <v>52</v>
      </c>
      <c r="F244" s="28">
        <v>34.310540847815403</v>
      </c>
      <c r="G244" s="28">
        <v>65.689459152184497</v>
      </c>
    </row>
    <row r="245" spans="1:7" x14ac:dyDescent="0.35">
      <c r="A245" t="s">
        <v>318</v>
      </c>
      <c r="B245" s="28">
        <v>1790</v>
      </c>
      <c r="C245" s="28">
        <v>725</v>
      </c>
      <c r="D245" s="28">
        <v>1064</v>
      </c>
      <c r="E245" s="28">
        <v>1</v>
      </c>
      <c r="F245" s="28">
        <v>40.525433202906598</v>
      </c>
      <c r="G245" s="28">
        <v>59.474566797093303</v>
      </c>
    </row>
    <row r="246" spans="1:7" x14ac:dyDescent="0.35">
      <c r="A246" t="s">
        <v>319</v>
      </c>
      <c r="B246" s="28">
        <v>3837</v>
      </c>
      <c r="C246" s="28">
        <v>1257</v>
      </c>
      <c r="D246" s="28">
        <v>2577</v>
      </c>
      <c r="E246" s="28">
        <v>3</v>
      </c>
      <c r="F246" s="28">
        <v>32.785602503912301</v>
      </c>
      <c r="G246" s="28">
        <v>67.214397496087599</v>
      </c>
    </row>
    <row r="247" spans="1:7" x14ac:dyDescent="0.35">
      <c r="A247" t="s">
        <v>320</v>
      </c>
      <c r="B247" s="28">
        <v>7506</v>
      </c>
      <c r="C247" s="28">
        <v>2217</v>
      </c>
      <c r="D247" s="28">
        <v>5289</v>
      </c>
      <c r="E247" s="28" t="s">
        <v>56</v>
      </c>
      <c r="F247" s="28">
        <v>29.536370903277302</v>
      </c>
      <c r="G247" s="28">
        <v>70.463629096722599</v>
      </c>
    </row>
    <row r="248" spans="1:7" x14ac:dyDescent="0.35">
      <c r="A248" t="s">
        <v>321</v>
      </c>
      <c r="B248" s="28">
        <v>130</v>
      </c>
      <c r="C248" s="28">
        <v>12</v>
      </c>
      <c r="D248" s="28">
        <v>116</v>
      </c>
      <c r="E248" s="28">
        <v>2</v>
      </c>
      <c r="F248" s="28">
        <v>9.375</v>
      </c>
      <c r="G248" s="28">
        <v>90.625</v>
      </c>
    </row>
    <row r="249" spans="1:7" x14ac:dyDescent="0.35">
      <c r="A249" t="s">
        <v>322</v>
      </c>
      <c r="B249" s="28">
        <v>113</v>
      </c>
      <c r="C249" s="28">
        <v>12</v>
      </c>
      <c r="D249" s="28">
        <v>101</v>
      </c>
      <c r="E249" s="28" t="s">
        <v>56</v>
      </c>
      <c r="F249" s="28">
        <v>10.6194690265486</v>
      </c>
      <c r="G249" s="28">
        <v>89.3805309734513</v>
      </c>
    </row>
    <row r="250" spans="1:7" x14ac:dyDescent="0.35">
      <c r="A250" t="s">
        <v>323</v>
      </c>
      <c r="B250" s="28">
        <v>3260</v>
      </c>
      <c r="C250" s="28">
        <v>1026</v>
      </c>
      <c r="D250" s="28">
        <v>2095</v>
      </c>
      <c r="E250" s="28">
        <v>139</v>
      </c>
      <c r="F250" s="28">
        <v>32.874078820890702</v>
      </c>
      <c r="G250" s="28">
        <v>67.125921179109199</v>
      </c>
    </row>
    <row r="251" spans="1:7" x14ac:dyDescent="0.35">
      <c r="A251" t="s">
        <v>324</v>
      </c>
      <c r="B251" s="28">
        <v>147</v>
      </c>
      <c r="C251" s="28">
        <v>53</v>
      </c>
      <c r="D251" s="28">
        <v>94</v>
      </c>
      <c r="E251" s="28" t="s">
        <v>56</v>
      </c>
      <c r="F251" s="28">
        <v>36.0544217687074</v>
      </c>
      <c r="G251" s="28">
        <v>63.945578231292501</v>
      </c>
    </row>
    <row r="252" spans="1:7" x14ac:dyDescent="0.35">
      <c r="A252" t="s">
        <v>325</v>
      </c>
      <c r="B252" s="28">
        <v>133</v>
      </c>
      <c r="C252" s="28" t="s">
        <v>56</v>
      </c>
      <c r="D252" s="28">
        <v>132</v>
      </c>
      <c r="E252" s="28">
        <v>1</v>
      </c>
      <c r="F252" s="28" t="s">
        <v>56</v>
      </c>
      <c r="G252" s="28">
        <v>100</v>
      </c>
    </row>
    <row r="253" spans="1:7" x14ac:dyDescent="0.35">
      <c r="A253" t="s">
        <v>326</v>
      </c>
      <c r="B253" s="28">
        <v>2533</v>
      </c>
      <c r="C253" s="28">
        <v>1010</v>
      </c>
      <c r="D253" s="28">
        <v>1523</v>
      </c>
      <c r="E253" s="28" t="s">
        <v>56</v>
      </c>
      <c r="F253" s="28">
        <v>39.873667587840501</v>
      </c>
      <c r="G253" s="28">
        <v>60.126332412159499</v>
      </c>
    </row>
    <row r="254" spans="1:7" x14ac:dyDescent="0.35">
      <c r="A254" t="s">
        <v>327</v>
      </c>
      <c r="B254" s="28">
        <v>773</v>
      </c>
      <c r="C254" s="28">
        <v>210</v>
      </c>
      <c r="D254" s="28">
        <v>552</v>
      </c>
      <c r="E254" s="28">
        <v>11</v>
      </c>
      <c r="F254" s="28">
        <v>27.559055118110201</v>
      </c>
      <c r="G254" s="28">
        <v>72.440944881889706</v>
      </c>
    </row>
    <row r="255" spans="1:7" x14ac:dyDescent="0.35">
      <c r="A255" t="s">
        <v>328</v>
      </c>
      <c r="B255" s="28">
        <v>1015</v>
      </c>
      <c r="C255" s="28">
        <v>347</v>
      </c>
      <c r="D255" s="28">
        <v>668</v>
      </c>
      <c r="E255" s="28" t="s">
        <v>56</v>
      </c>
      <c r="F255" s="28">
        <v>34.187192118226598</v>
      </c>
      <c r="G255" s="28">
        <v>65.812807881773395</v>
      </c>
    </row>
    <row r="256" spans="1:7" x14ac:dyDescent="0.35">
      <c r="A256" t="s">
        <v>329</v>
      </c>
      <c r="B256" s="28">
        <v>2518</v>
      </c>
      <c r="C256" s="28">
        <v>1024</v>
      </c>
      <c r="D256" s="28">
        <v>1420</v>
      </c>
      <c r="E256" s="28">
        <v>74</v>
      </c>
      <c r="F256" s="28">
        <v>41.898527004909901</v>
      </c>
      <c r="G256" s="28">
        <v>58.101472995089999</v>
      </c>
    </row>
    <row r="257" spans="1:7" x14ac:dyDescent="0.35">
      <c r="A257" t="s">
        <v>330</v>
      </c>
      <c r="B257" s="28">
        <v>2591</v>
      </c>
      <c r="C257" s="28">
        <v>882</v>
      </c>
      <c r="D257" s="28">
        <v>1707</v>
      </c>
      <c r="E257" s="28">
        <v>2</v>
      </c>
      <c r="F257" s="28">
        <v>34.067207415990701</v>
      </c>
      <c r="G257" s="28">
        <v>65.932792584009206</v>
      </c>
    </row>
    <row r="258" spans="1:7" x14ac:dyDescent="0.35">
      <c r="A258" t="s">
        <v>331</v>
      </c>
      <c r="B258" s="28">
        <v>4512</v>
      </c>
      <c r="C258" s="28">
        <v>1538</v>
      </c>
      <c r="D258" s="28">
        <v>2965</v>
      </c>
      <c r="E258" s="28">
        <v>9</v>
      </c>
      <c r="F258" s="28">
        <v>34.155007772596001</v>
      </c>
      <c r="G258" s="28">
        <v>65.844992227403907</v>
      </c>
    </row>
    <row r="259" spans="1:7" x14ac:dyDescent="0.35">
      <c r="A259" t="s">
        <v>332</v>
      </c>
      <c r="B259" s="28">
        <v>11610</v>
      </c>
      <c r="C259" s="28">
        <v>4195</v>
      </c>
      <c r="D259" s="28">
        <v>7277</v>
      </c>
      <c r="E259" s="28">
        <v>138</v>
      </c>
      <c r="F259" s="28">
        <v>36.567294281729403</v>
      </c>
      <c r="G259" s="28">
        <v>63.432705718270498</v>
      </c>
    </row>
    <row r="260" spans="1:7" x14ac:dyDescent="0.35">
      <c r="A260" t="s">
        <v>333</v>
      </c>
      <c r="B260" s="28">
        <v>1692</v>
      </c>
      <c r="C260" s="28">
        <v>611</v>
      </c>
      <c r="D260" s="28">
        <v>1075</v>
      </c>
      <c r="E260" s="28">
        <v>6</v>
      </c>
      <c r="F260" s="28">
        <v>36.239620403321403</v>
      </c>
      <c r="G260" s="28">
        <v>63.760379596678497</v>
      </c>
    </row>
    <row r="261" spans="1:7" x14ac:dyDescent="0.35">
      <c r="A261" t="s">
        <v>334</v>
      </c>
      <c r="B261" s="28">
        <v>3764</v>
      </c>
      <c r="C261" s="28">
        <v>1173</v>
      </c>
      <c r="D261" s="28">
        <v>2585</v>
      </c>
      <c r="E261" s="28">
        <v>6</v>
      </c>
      <c r="F261" s="28">
        <v>31.2134113890367</v>
      </c>
      <c r="G261" s="28">
        <v>68.786588610963193</v>
      </c>
    </row>
    <row r="262" spans="1:7" x14ac:dyDescent="0.35">
      <c r="A262" t="s">
        <v>335</v>
      </c>
      <c r="B262" s="28">
        <v>7452</v>
      </c>
      <c r="C262" s="28">
        <v>2237</v>
      </c>
      <c r="D262" s="28">
        <v>5215</v>
      </c>
      <c r="E262" s="28" t="s">
        <v>56</v>
      </c>
      <c r="F262" s="28">
        <v>30.018786902844798</v>
      </c>
      <c r="G262" s="28">
        <v>69.981213097155106</v>
      </c>
    </row>
    <row r="263" spans="1:7" x14ac:dyDescent="0.35">
      <c r="A263" t="s">
        <v>336</v>
      </c>
      <c r="B263" s="28">
        <v>117</v>
      </c>
      <c r="C263" s="28">
        <v>21</v>
      </c>
      <c r="D263" s="28">
        <v>89</v>
      </c>
      <c r="E263" s="28">
        <v>7</v>
      </c>
      <c r="F263" s="28">
        <v>19.090909090909001</v>
      </c>
      <c r="G263" s="28">
        <v>80.909090909090907</v>
      </c>
    </row>
    <row r="264" spans="1:7" x14ac:dyDescent="0.35">
      <c r="A264" t="s">
        <v>337</v>
      </c>
      <c r="B264" s="28">
        <v>102</v>
      </c>
      <c r="C264" s="28">
        <v>21</v>
      </c>
      <c r="D264" s="28">
        <v>78</v>
      </c>
      <c r="E264" s="28">
        <v>3</v>
      </c>
      <c r="F264" s="28">
        <v>21.2121212121212</v>
      </c>
      <c r="G264" s="28">
        <v>78.787878787878697</v>
      </c>
    </row>
    <row r="265" spans="1:7" x14ac:dyDescent="0.35">
      <c r="A265" t="s">
        <v>338</v>
      </c>
      <c r="B265" s="28">
        <v>3022</v>
      </c>
      <c r="C265" s="28">
        <v>995</v>
      </c>
      <c r="D265" s="28">
        <v>1976</v>
      </c>
      <c r="E265" s="28">
        <v>51</v>
      </c>
      <c r="F265" s="28">
        <v>33.490407270279299</v>
      </c>
      <c r="G265" s="28">
        <v>66.509592729720595</v>
      </c>
    </row>
    <row r="266" spans="1:7" x14ac:dyDescent="0.35">
      <c r="A266" t="s">
        <v>339</v>
      </c>
      <c r="B266" s="28">
        <v>120</v>
      </c>
      <c r="C266" s="28">
        <v>60</v>
      </c>
      <c r="D266" s="28">
        <v>60</v>
      </c>
      <c r="E266" s="28" t="s">
        <v>56</v>
      </c>
      <c r="F266" s="28">
        <v>50</v>
      </c>
      <c r="G266" s="28">
        <v>50</v>
      </c>
    </row>
    <row r="267" spans="1:7" x14ac:dyDescent="0.35">
      <c r="A267" t="s">
        <v>340</v>
      </c>
      <c r="B267" s="28">
        <v>136</v>
      </c>
      <c r="C267" s="28" t="s">
        <v>56</v>
      </c>
      <c r="D267" s="28">
        <v>136</v>
      </c>
      <c r="E267" s="28" t="s">
        <v>56</v>
      </c>
      <c r="F267" s="28" t="s">
        <v>56</v>
      </c>
      <c r="G267" s="28">
        <v>100</v>
      </c>
    </row>
    <row r="268" spans="1:7" x14ac:dyDescent="0.35">
      <c r="A268" t="s">
        <v>341</v>
      </c>
      <c r="B268" s="28">
        <v>2605</v>
      </c>
      <c r="C268" s="28">
        <v>989</v>
      </c>
      <c r="D268" s="28">
        <v>1616</v>
      </c>
      <c r="E268" s="28" t="s">
        <v>56</v>
      </c>
      <c r="F268" s="28">
        <v>37.965451055662101</v>
      </c>
      <c r="G268" s="28">
        <v>62.0345489443378</v>
      </c>
    </row>
    <row r="269" spans="1:7" x14ac:dyDescent="0.35">
      <c r="A269" t="s">
        <v>342</v>
      </c>
      <c r="B269" s="28">
        <v>791</v>
      </c>
      <c r="C269" s="28">
        <v>227</v>
      </c>
      <c r="D269" s="28">
        <v>557</v>
      </c>
      <c r="E269" s="28">
        <v>7</v>
      </c>
      <c r="F269" s="28">
        <v>28.954081632653001</v>
      </c>
      <c r="G269" s="28">
        <v>71.0459183673469</v>
      </c>
    </row>
    <row r="270" spans="1:7" x14ac:dyDescent="0.35">
      <c r="A270" t="s">
        <v>343</v>
      </c>
      <c r="B270" s="28">
        <v>1010</v>
      </c>
      <c r="C270" s="28">
        <v>338</v>
      </c>
      <c r="D270" s="28">
        <v>672</v>
      </c>
      <c r="E270" s="28" t="s">
        <v>56</v>
      </c>
      <c r="F270" s="28">
        <v>33.465346534653399</v>
      </c>
      <c r="G270" s="28">
        <v>66.534653465346494</v>
      </c>
    </row>
    <row r="271" spans="1:7" x14ac:dyDescent="0.35">
      <c r="A271" t="s">
        <v>344</v>
      </c>
      <c r="B271" s="28">
        <v>2459</v>
      </c>
      <c r="C271" s="28">
        <v>1017</v>
      </c>
      <c r="D271" s="28">
        <v>1403</v>
      </c>
      <c r="E271" s="28">
        <v>39</v>
      </c>
      <c r="F271" s="28">
        <v>42.0247933884297</v>
      </c>
      <c r="G271" s="28">
        <v>57.975206611570201</v>
      </c>
    </row>
    <row r="272" spans="1:7" x14ac:dyDescent="0.35">
      <c r="A272" t="s">
        <v>345</v>
      </c>
      <c r="B272" s="28">
        <v>2618</v>
      </c>
      <c r="C272" s="28">
        <v>956</v>
      </c>
      <c r="D272" s="28">
        <v>1662</v>
      </c>
      <c r="E272" s="28" t="s">
        <v>56</v>
      </c>
      <c r="F272" s="28">
        <v>36.516424751718802</v>
      </c>
      <c r="G272" s="28">
        <v>63.483575248281099</v>
      </c>
    </row>
    <row r="273" spans="1:7" x14ac:dyDescent="0.35">
      <c r="A273" t="s">
        <v>346</v>
      </c>
      <c r="B273" s="28">
        <v>4691</v>
      </c>
      <c r="C273" s="28">
        <v>1301</v>
      </c>
      <c r="D273" s="28">
        <v>3382</v>
      </c>
      <c r="E273" s="28">
        <v>8</v>
      </c>
      <c r="F273" s="28">
        <v>27.7813367499466</v>
      </c>
      <c r="G273" s="28">
        <v>72.218663250053297</v>
      </c>
    </row>
    <row r="274" spans="1:7" x14ac:dyDescent="0.35">
      <c r="A274" t="s">
        <v>347</v>
      </c>
      <c r="B274" s="28">
        <v>11935</v>
      </c>
      <c r="C274" s="28">
        <v>4823</v>
      </c>
      <c r="D274" s="28">
        <v>7029</v>
      </c>
      <c r="E274" s="28">
        <v>83</v>
      </c>
      <c r="F274" s="28">
        <v>40.693553830577102</v>
      </c>
      <c r="G274" s="28">
        <v>59.306446169422799</v>
      </c>
    </row>
    <row r="275" spans="1:7" x14ac:dyDescent="0.35">
      <c r="A275" t="s">
        <v>348</v>
      </c>
      <c r="B275" s="28">
        <v>1736</v>
      </c>
      <c r="C275" s="28">
        <v>654</v>
      </c>
      <c r="D275" s="28">
        <v>1078</v>
      </c>
      <c r="E275" s="28">
        <v>4</v>
      </c>
      <c r="F275" s="28">
        <v>37.759815242494199</v>
      </c>
      <c r="G275" s="28">
        <v>62.240184757505702</v>
      </c>
    </row>
    <row r="276" spans="1:7" x14ac:dyDescent="0.35">
      <c r="A276" t="s">
        <v>349</v>
      </c>
      <c r="B276" s="28">
        <v>3833</v>
      </c>
      <c r="C276" s="28">
        <v>1190</v>
      </c>
      <c r="D276" s="28">
        <v>2639</v>
      </c>
      <c r="E276" s="28">
        <v>4</v>
      </c>
      <c r="F276" s="28">
        <v>31.078610603290599</v>
      </c>
      <c r="G276" s="28">
        <v>68.921389396709301</v>
      </c>
    </row>
    <row r="277" spans="1:7" x14ac:dyDescent="0.35">
      <c r="A277" t="s">
        <v>350</v>
      </c>
      <c r="B277" s="28">
        <v>7783</v>
      </c>
      <c r="C277" s="28">
        <v>2272</v>
      </c>
      <c r="D277" s="28">
        <v>5511</v>
      </c>
      <c r="E277" s="28" t="s">
        <v>56</v>
      </c>
      <c r="F277" s="28">
        <v>29.191828343826199</v>
      </c>
      <c r="G277" s="28">
        <v>70.808171656173698</v>
      </c>
    </row>
    <row r="278" spans="1:7" x14ac:dyDescent="0.35">
      <c r="A278" t="s">
        <v>351</v>
      </c>
      <c r="B278" s="28">
        <v>117</v>
      </c>
      <c r="C278" s="28">
        <v>32</v>
      </c>
      <c r="D278" s="28">
        <v>85</v>
      </c>
      <c r="E278" s="28" t="s">
        <v>56</v>
      </c>
      <c r="F278" s="28">
        <v>27.350427350427299</v>
      </c>
      <c r="G278" s="28">
        <v>72.649572649572605</v>
      </c>
    </row>
    <row r="279" spans="1:7" x14ac:dyDescent="0.35">
      <c r="A279" t="s">
        <v>352</v>
      </c>
      <c r="B279" s="28">
        <v>80</v>
      </c>
      <c r="C279" s="28">
        <v>13</v>
      </c>
      <c r="D279" s="28">
        <v>61</v>
      </c>
      <c r="E279" s="28">
        <v>6</v>
      </c>
      <c r="F279" s="28">
        <v>17.567567567567501</v>
      </c>
      <c r="G279" s="28">
        <v>82.432432432432407</v>
      </c>
    </row>
    <row r="280" spans="1:7" x14ac:dyDescent="0.35">
      <c r="A280" t="s">
        <v>353</v>
      </c>
      <c r="B280" s="28">
        <v>3225</v>
      </c>
      <c r="C280" s="28">
        <v>918</v>
      </c>
      <c r="D280" s="28">
        <v>2289</v>
      </c>
      <c r="E280" s="28">
        <v>18</v>
      </c>
      <c r="F280" s="28">
        <v>28.624883068288099</v>
      </c>
      <c r="G280" s="28">
        <v>71.375116931711801</v>
      </c>
    </row>
    <row r="281" spans="1:7" x14ac:dyDescent="0.35">
      <c r="A281" t="s">
        <v>354</v>
      </c>
      <c r="B281" s="28">
        <v>156</v>
      </c>
      <c r="C281" s="28">
        <v>78</v>
      </c>
      <c r="D281" s="28">
        <v>78</v>
      </c>
      <c r="E281" s="28" t="s">
        <v>56</v>
      </c>
      <c r="F281" s="28">
        <v>50</v>
      </c>
      <c r="G281" s="28">
        <v>50</v>
      </c>
    </row>
    <row r="282" spans="1:7" x14ac:dyDescent="0.35">
      <c r="A282" t="s">
        <v>355</v>
      </c>
      <c r="B282" s="28">
        <v>224</v>
      </c>
      <c r="C282" s="28">
        <v>1</v>
      </c>
      <c r="D282" s="28">
        <v>223</v>
      </c>
      <c r="E282" s="28" t="s">
        <v>56</v>
      </c>
      <c r="F282" s="28">
        <v>0.44642857142857101</v>
      </c>
      <c r="G282" s="28">
        <v>99.553571428571402</v>
      </c>
    </row>
    <row r="283" spans="1:7" x14ac:dyDescent="0.35">
      <c r="A283" t="s">
        <v>356</v>
      </c>
      <c r="B283" s="28">
        <v>2396</v>
      </c>
      <c r="C283" s="28">
        <v>873</v>
      </c>
      <c r="D283" s="28">
        <v>1523</v>
      </c>
      <c r="E283" s="28" t="s">
        <v>56</v>
      </c>
      <c r="F283" s="28">
        <v>36.435726210350502</v>
      </c>
      <c r="G283" s="28">
        <v>63.564273789649398</v>
      </c>
    </row>
    <row r="284" spans="1:7" x14ac:dyDescent="0.35">
      <c r="A284" t="s">
        <v>357</v>
      </c>
      <c r="B284" s="28">
        <v>626</v>
      </c>
      <c r="C284" s="28">
        <v>187</v>
      </c>
      <c r="D284" s="28">
        <v>435</v>
      </c>
      <c r="E284" s="28">
        <v>4</v>
      </c>
      <c r="F284" s="28">
        <v>30.064308681671999</v>
      </c>
      <c r="G284" s="28">
        <v>69.935691318327898</v>
      </c>
    </row>
    <row r="285" spans="1:7" x14ac:dyDescent="0.35">
      <c r="A285" t="s">
        <v>358</v>
      </c>
      <c r="B285" s="28">
        <v>986</v>
      </c>
      <c r="C285" s="28">
        <v>352</v>
      </c>
      <c r="D285" s="28">
        <v>633</v>
      </c>
      <c r="E285" s="28">
        <v>1</v>
      </c>
      <c r="F285" s="28">
        <v>35.736040609137</v>
      </c>
      <c r="G285" s="28">
        <v>64.263959390862894</v>
      </c>
    </row>
    <row r="286" spans="1:7" x14ac:dyDescent="0.35">
      <c r="A286" t="s">
        <v>359</v>
      </c>
      <c r="B286" s="28">
        <v>2312</v>
      </c>
      <c r="C286" s="28">
        <v>917</v>
      </c>
      <c r="D286" s="28">
        <v>1356</v>
      </c>
      <c r="E286" s="28">
        <v>39</v>
      </c>
      <c r="F286" s="28">
        <v>40.343158820941397</v>
      </c>
      <c r="G286" s="28">
        <v>59.656841179058503</v>
      </c>
    </row>
    <row r="287" spans="1:7" x14ac:dyDescent="0.35">
      <c r="A287" t="s">
        <v>360</v>
      </c>
      <c r="B287" s="28">
        <v>2499</v>
      </c>
      <c r="C287" s="28">
        <v>981</v>
      </c>
      <c r="D287" s="28">
        <v>1517</v>
      </c>
      <c r="E287" s="28">
        <v>1</v>
      </c>
      <c r="F287" s="28">
        <v>39.271417133706898</v>
      </c>
      <c r="G287" s="28">
        <v>60.728582866293003</v>
      </c>
    </row>
    <row r="288" spans="1:7" x14ac:dyDescent="0.35">
      <c r="A288" t="s">
        <v>361</v>
      </c>
      <c r="B288" s="28">
        <v>4274</v>
      </c>
      <c r="C288" s="28">
        <v>1248</v>
      </c>
      <c r="D288" s="28">
        <v>3019</v>
      </c>
      <c r="E288" s="28">
        <v>7</v>
      </c>
      <c r="F288" s="28">
        <v>29.247715022263801</v>
      </c>
      <c r="G288" s="28">
        <v>70.752284977736096</v>
      </c>
    </row>
    <row r="289" spans="1:7" x14ac:dyDescent="0.35">
      <c r="A289" t="s">
        <v>362</v>
      </c>
      <c r="B289" s="28">
        <v>11669</v>
      </c>
      <c r="C289" s="28">
        <v>4841</v>
      </c>
      <c r="D289" s="28">
        <v>6785</v>
      </c>
      <c r="E289" s="28">
        <v>43</v>
      </c>
      <c r="F289" s="28">
        <v>41.639428866334001</v>
      </c>
      <c r="G289" s="28">
        <v>58.3605711336659</v>
      </c>
    </row>
    <row r="290" spans="1:7" x14ac:dyDescent="0.35">
      <c r="A290" t="s">
        <v>363</v>
      </c>
      <c r="B290" s="28">
        <v>1674</v>
      </c>
      <c r="C290" s="28">
        <v>639</v>
      </c>
      <c r="D290" s="28">
        <v>1035</v>
      </c>
      <c r="E290" s="28" t="s">
        <v>56</v>
      </c>
      <c r="F290" s="28">
        <v>38.172043010752603</v>
      </c>
      <c r="G290" s="28">
        <v>61.827956989247298</v>
      </c>
    </row>
    <row r="291" spans="1:7" x14ac:dyDescent="0.35">
      <c r="A291" t="s">
        <v>364</v>
      </c>
      <c r="B291" s="28">
        <v>3705</v>
      </c>
      <c r="C291" s="28">
        <v>1212</v>
      </c>
      <c r="D291" s="28">
        <v>2490</v>
      </c>
      <c r="E291" s="28">
        <v>3</v>
      </c>
      <c r="F291" s="28">
        <v>32.739059967585</v>
      </c>
      <c r="G291" s="28">
        <v>67.260940032414894</v>
      </c>
    </row>
    <row r="292" spans="1:7" x14ac:dyDescent="0.35">
      <c r="A292" t="s">
        <v>365</v>
      </c>
      <c r="B292" s="28">
        <v>7198</v>
      </c>
      <c r="C292" s="28">
        <v>2090</v>
      </c>
      <c r="D292" s="28">
        <v>5108</v>
      </c>
      <c r="E292" s="28" t="s">
        <v>56</v>
      </c>
      <c r="F292" s="28">
        <v>29.035843289802699</v>
      </c>
      <c r="G292" s="28">
        <v>70.964156710197202</v>
      </c>
    </row>
    <row r="293" spans="1:7" x14ac:dyDescent="0.35">
      <c r="A293" t="s">
        <v>366</v>
      </c>
      <c r="B293" s="28">
        <v>49</v>
      </c>
      <c r="C293" s="28">
        <v>11</v>
      </c>
      <c r="D293" s="28">
        <v>36</v>
      </c>
      <c r="E293" s="28">
        <v>2</v>
      </c>
      <c r="F293" s="28">
        <v>23.404255319148898</v>
      </c>
      <c r="G293" s="28">
        <v>76.595744680850999</v>
      </c>
    </row>
    <row r="294" spans="1:7" x14ac:dyDescent="0.35">
      <c r="A294" t="s">
        <v>367</v>
      </c>
      <c r="B294" s="28">
        <v>90</v>
      </c>
      <c r="C294" s="28">
        <v>13</v>
      </c>
      <c r="D294" s="28">
        <v>71</v>
      </c>
      <c r="E294" s="28">
        <v>6</v>
      </c>
      <c r="F294" s="28">
        <v>15.4761904761904</v>
      </c>
      <c r="G294" s="28">
        <v>84.523809523809504</v>
      </c>
    </row>
    <row r="295" spans="1:7" x14ac:dyDescent="0.35">
      <c r="A295" t="s">
        <v>368</v>
      </c>
      <c r="B295" s="28">
        <v>3047</v>
      </c>
      <c r="C295" s="28">
        <v>933</v>
      </c>
      <c r="D295" s="28">
        <v>2092</v>
      </c>
      <c r="E295" s="28">
        <v>22</v>
      </c>
      <c r="F295" s="28">
        <v>30.842975206611499</v>
      </c>
      <c r="G295" s="28">
        <v>69.157024793388402</v>
      </c>
    </row>
    <row r="296" spans="1:7" x14ac:dyDescent="0.35">
      <c r="A296" t="s">
        <v>369</v>
      </c>
      <c r="B296" s="28">
        <v>118</v>
      </c>
      <c r="C296" s="28">
        <v>56</v>
      </c>
      <c r="D296" s="28">
        <v>62</v>
      </c>
      <c r="E296" s="28" t="s">
        <v>56</v>
      </c>
      <c r="F296" s="28">
        <v>47.457627118643998</v>
      </c>
      <c r="G296" s="28">
        <v>52.542372881355902</v>
      </c>
    </row>
    <row r="297" spans="1:7" x14ac:dyDescent="0.35">
      <c r="A297" t="s">
        <v>370</v>
      </c>
      <c r="B297" s="28">
        <v>209</v>
      </c>
      <c r="C297" s="28">
        <v>2</v>
      </c>
      <c r="D297" s="28">
        <v>206</v>
      </c>
      <c r="E297" s="28">
        <v>1</v>
      </c>
      <c r="F297" s="28">
        <v>0.96153846153846101</v>
      </c>
      <c r="G297" s="28">
        <v>99.038461538461505</v>
      </c>
    </row>
    <row r="298" spans="1:7" x14ac:dyDescent="0.35">
      <c r="A298" t="s">
        <v>371</v>
      </c>
      <c r="B298" s="28">
        <v>47655</v>
      </c>
      <c r="C298" s="28">
        <v>12430</v>
      </c>
      <c r="D298" s="28">
        <v>35150</v>
      </c>
      <c r="E298" s="28">
        <v>75</v>
      </c>
      <c r="F298" s="28">
        <v>26.1244220260613</v>
      </c>
      <c r="G298" s="28">
        <v>73.875577973938604</v>
      </c>
    </row>
    <row r="299" spans="1:7" x14ac:dyDescent="0.35">
      <c r="A299" t="s">
        <v>372</v>
      </c>
      <c r="B299" s="28">
        <v>48608</v>
      </c>
      <c r="C299" s="28">
        <v>12078</v>
      </c>
      <c r="D299" s="28">
        <v>36435</v>
      </c>
      <c r="E299" s="28">
        <v>95</v>
      </c>
      <c r="F299" s="28">
        <v>24.896419516418199</v>
      </c>
      <c r="G299" s="28">
        <v>75.103580483581695</v>
      </c>
    </row>
    <row r="300" spans="1:7" x14ac:dyDescent="0.35">
      <c r="A300" t="s">
        <v>373</v>
      </c>
      <c r="B300" s="28">
        <v>48069</v>
      </c>
      <c r="C300" s="28">
        <v>12071</v>
      </c>
      <c r="D300" s="28">
        <v>35696</v>
      </c>
      <c r="E300" s="28">
        <v>302</v>
      </c>
      <c r="F300" s="28">
        <v>25.270584294596599</v>
      </c>
      <c r="G300" s="28">
        <v>74.729415705403298</v>
      </c>
    </row>
    <row r="301" spans="1:7" x14ac:dyDescent="0.35">
      <c r="A301" t="s">
        <v>374</v>
      </c>
      <c r="B301" s="28">
        <v>50140</v>
      </c>
      <c r="C301" s="28">
        <v>11738</v>
      </c>
      <c r="D301" s="28">
        <v>38090</v>
      </c>
      <c r="E301" s="28">
        <v>312</v>
      </c>
      <c r="F301" s="28">
        <v>23.5570362045436</v>
      </c>
      <c r="G301" s="28">
        <v>76.442963795456293</v>
      </c>
    </row>
    <row r="302" spans="1:7" x14ac:dyDescent="0.35">
      <c r="A302" t="s">
        <v>375</v>
      </c>
      <c r="B302" s="28">
        <v>52768</v>
      </c>
      <c r="C302" s="28">
        <v>11752</v>
      </c>
      <c r="D302" s="28">
        <v>40092</v>
      </c>
      <c r="E302" s="28">
        <v>924</v>
      </c>
      <c r="F302" s="28">
        <v>22.6680040120361</v>
      </c>
      <c r="G302" s="28">
        <v>77.331995987963893</v>
      </c>
    </row>
    <row r="303" spans="1:7" x14ac:dyDescent="0.35">
      <c r="A303" t="s">
        <v>376</v>
      </c>
      <c r="B303" s="28">
        <v>53128</v>
      </c>
      <c r="C303" s="28">
        <v>11890</v>
      </c>
      <c r="D303" s="28">
        <v>41122</v>
      </c>
      <c r="E303" s="28">
        <v>116</v>
      </c>
      <c r="F303" s="28">
        <v>22.428884026258199</v>
      </c>
      <c r="G303" s="28">
        <v>77.571115973741698</v>
      </c>
    </row>
    <row r="304" spans="1:7" x14ac:dyDescent="0.35">
      <c r="A304" t="s">
        <v>377</v>
      </c>
      <c r="B304" s="28">
        <v>52937</v>
      </c>
      <c r="C304" s="28">
        <v>12338</v>
      </c>
      <c r="D304" s="28">
        <v>40482</v>
      </c>
      <c r="E304" s="28">
        <v>117</v>
      </c>
      <c r="F304" s="28">
        <v>23.358576296857201</v>
      </c>
      <c r="G304" s="28">
        <v>76.641423703142706</v>
      </c>
    </row>
    <row r="305" spans="1:7" x14ac:dyDescent="0.35">
      <c r="A305" t="s">
        <v>378</v>
      </c>
      <c r="B305" s="28">
        <v>52699</v>
      </c>
      <c r="C305" s="28">
        <v>12536</v>
      </c>
      <c r="D305" s="28">
        <v>40044</v>
      </c>
      <c r="E305" s="28">
        <v>119</v>
      </c>
      <c r="F305" s="28">
        <v>23.841764929631001</v>
      </c>
      <c r="G305" s="28">
        <v>76.158235070368903</v>
      </c>
    </row>
    <row r="306" spans="1:7" x14ac:dyDescent="0.35">
      <c r="A306" t="s">
        <v>379</v>
      </c>
      <c r="B306" s="28">
        <v>53046</v>
      </c>
      <c r="C306" s="28">
        <v>12944</v>
      </c>
      <c r="D306" s="28">
        <v>39839</v>
      </c>
      <c r="E306" s="28">
        <v>263</v>
      </c>
      <c r="F306" s="28">
        <v>24.523047193225</v>
      </c>
      <c r="G306" s="28">
        <v>75.476952806774904</v>
      </c>
    </row>
    <row r="307" spans="1:7" x14ac:dyDescent="0.35">
      <c r="A307" t="s">
        <v>380</v>
      </c>
      <c r="B307" s="28">
        <v>51549</v>
      </c>
      <c r="C307" s="28">
        <v>13429</v>
      </c>
      <c r="D307" s="28">
        <v>37782</v>
      </c>
      <c r="E307" s="28">
        <v>338</v>
      </c>
      <c r="F307" s="28">
        <v>26.2228818027376</v>
      </c>
      <c r="G307" s="28">
        <v>73.777118197262297</v>
      </c>
    </row>
    <row r="308" spans="1:7" x14ac:dyDescent="0.35">
      <c r="A308" t="s">
        <v>381</v>
      </c>
      <c r="B308" s="28">
        <v>50448</v>
      </c>
      <c r="C308" s="28">
        <v>14251</v>
      </c>
      <c r="D308" s="28">
        <v>35651</v>
      </c>
      <c r="E308" s="28">
        <v>546</v>
      </c>
      <c r="F308" s="28">
        <v>28.557973628311402</v>
      </c>
      <c r="G308" s="28">
        <v>71.442026371688499</v>
      </c>
    </row>
    <row r="309" spans="1:7" x14ac:dyDescent="0.35">
      <c r="A309" t="s">
        <v>382</v>
      </c>
      <c r="B309" s="28">
        <v>50209</v>
      </c>
      <c r="C309" s="28">
        <v>15142</v>
      </c>
      <c r="D309" s="28">
        <v>34458</v>
      </c>
      <c r="E309" s="28">
        <v>609</v>
      </c>
      <c r="F309" s="28">
        <v>30.528225806451601</v>
      </c>
      <c r="G309" s="28">
        <v>69.471774193548299</v>
      </c>
    </row>
    <row r="310" spans="1:7" x14ac:dyDescent="0.35">
      <c r="A310" t="s">
        <v>383</v>
      </c>
      <c r="B310" s="28">
        <v>49362</v>
      </c>
      <c r="C310" s="28">
        <v>15878</v>
      </c>
      <c r="D310" s="28">
        <v>33082</v>
      </c>
      <c r="E310" s="28">
        <v>402</v>
      </c>
      <c r="F310" s="28">
        <v>32.4305555555555</v>
      </c>
      <c r="G310" s="28">
        <v>67.5694444444444</v>
      </c>
    </row>
    <row r="311" spans="1:7" x14ac:dyDescent="0.35">
      <c r="A311" t="s">
        <v>384</v>
      </c>
      <c r="B311" s="28">
        <v>48269</v>
      </c>
      <c r="C311" s="28">
        <v>16057</v>
      </c>
      <c r="D311" s="28">
        <v>31744</v>
      </c>
      <c r="E311" s="28">
        <v>468</v>
      </c>
      <c r="F311" s="28">
        <v>33.591347461350097</v>
      </c>
      <c r="G311" s="28">
        <v>66.408652538649804</v>
      </c>
    </row>
    <row r="312" spans="1:7" x14ac:dyDescent="0.35">
      <c r="A312" t="s">
        <v>385</v>
      </c>
      <c r="B312" s="28">
        <v>46937</v>
      </c>
      <c r="C312" s="28">
        <v>16306</v>
      </c>
      <c r="D312" s="28">
        <v>30152</v>
      </c>
      <c r="E312" s="28">
        <v>479</v>
      </c>
      <c r="F312" s="28">
        <v>35.098368418786798</v>
      </c>
      <c r="G312" s="28">
        <v>64.901631581213096</v>
      </c>
    </row>
    <row r="313" spans="1:7" x14ac:dyDescent="0.35">
      <c r="A313" t="s">
        <v>386</v>
      </c>
      <c r="B313" s="28">
        <v>45665</v>
      </c>
      <c r="C313" s="28">
        <v>15351</v>
      </c>
      <c r="D313" s="28">
        <v>29894</v>
      </c>
      <c r="E313" s="28">
        <v>420</v>
      </c>
      <c r="F313" s="28">
        <v>33.928610896231604</v>
      </c>
      <c r="G313" s="28">
        <v>66.071389103768297</v>
      </c>
    </row>
    <row r="314" spans="1:7" x14ac:dyDescent="0.35">
      <c r="A314" t="s">
        <v>387</v>
      </c>
      <c r="B314" s="28">
        <v>44016</v>
      </c>
      <c r="C314" s="28">
        <v>15012</v>
      </c>
      <c r="D314" s="28">
        <v>28737</v>
      </c>
      <c r="E314" s="28">
        <v>267</v>
      </c>
      <c r="F314" s="28">
        <v>34.313927175478298</v>
      </c>
      <c r="G314" s="28">
        <v>65.686072824521702</v>
      </c>
    </row>
    <row r="315" spans="1:7" x14ac:dyDescent="0.35">
      <c r="A315" t="s">
        <v>388</v>
      </c>
      <c r="B315" s="28">
        <v>41957</v>
      </c>
      <c r="C315" s="28">
        <v>14324</v>
      </c>
      <c r="D315" s="28">
        <v>27326</v>
      </c>
      <c r="E315" s="28">
        <v>307</v>
      </c>
      <c r="F315" s="28">
        <v>34.391356542616997</v>
      </c>
      <c r="G315" s="28">
        <v>65.608643457382897</v>
      </c>
    </row>
    <row r="316" spans="1:7" x14ac:dyDescent="0.35">
      <c r="A316" t="s">
        <v>389</v>
      </c>
      <c r="B316" s="28">
        <v>43263</v>
      </c>
      <c r="C316" s="28">
        <v>14809</v>
      </c>
      <c r="D316" s="28">
        <v>28285</v>
      </c>
      <c r="E316" s="28">
        <v>169</v>
      </c>
      <c r="F316" s="28">
        <v>34.364412679259203</v>
      </c>
      <c r="G316" s="28">
        <v>65.635587320740697</v>
      </c>
    </row>
    <row r="317" spans="1:7" x14ac:dyDescent="0.35">
      <c r="A317" t="s">
        <v>390</v>
      </c>
      <c r="B317" s="28">
        <v>40852</v>
      </c>
      <c r="C317" s="28">
        <v>14355</v>
      </c>
      <c r="D317" s="28">
        <v>26368</v>
      </c>
      <c r="E317" s="28">
        <v>129</v>
      </c>
      <c r="F317" s="28">
        <v>35.250349925103698</v>
      </c>
      <c r="G317" s="28">
        <v>64.749650074896195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44557-41E9-4D63-88CD-E4B2CCC5706D}">
  <dimension ref="A1:C33"/>
  <sheetViews>
    <sheetView zoomScale="90" zoomScaleNormal="90" workbookViewId="0"/>
  </sheetViews>
  <sheetFormatPr defaultRowHeight="14.5" x14ac:dyDescent="0.35"/>
  <cols>
    <col min="1" max="1" width="23.26953125" bestFit="1" customWidth="1"/>
    <col min="3" max="3" width="12" bestFit="1" customWidth="1"/>
  </cols>
  <sheetData>
    <row r="1" spans="1:3" x14ac:dyDescent="0.35">
      <c r="B1" s="6" t="s">
        <v>406</v>
      </c>
      <c r="C1" s="5"/>
    </row>
    <row r="2" spans="1:3" x14ac:dyDescent="0.35">
      <c r="B2" s="9" t="s">
        <v>30</v>
      </c>
      <c r="C2" s="9" t="s">
        <v>31</v>
      </c>
    </row>
    <row r="3" spans="1:3" x14ac:dyDescent="0.35">
      <c r="A3" t="s">
        <v>16</v>
      </c>
      <c r="B3" s="29">
        <v>47.457627118643998</v>
      </c>
      <c r="C3" s="29">
        <v>52.542372881355902</v>
      </c>
    </row>
    <row r="4" spans="1:3" x14ac:dyDescent="0.35">
      <c r="A4" t="s">
        <v>9</v>
      </c>
      <c r="B4" s="29">
        <v>41.639428866334001</v>
      </c>
      <c r="C4" s="29">
        <v>58.3605711336659</v>
      </c>
    </row>
    <row r="5" spans="1:3" x14ac:dyDescent="0.35">
      <c r="A5" t="s">
        <v>6</v>
      </c>
      <c r="B5" s="29">
        <v>40.343158820941397</v>
      </c>
      <c r="C5" s="29">
        <v>59.656841179058503</v>
      </c>
    </row>
    <row r="6" spans="1:3" x14ac:dyDescent="0.35">
      <c r="A6" t="s">
        <v>7</v>
      </c>
      <c r="B6" s="29">
        <v>39.271417133706898</v>
      </c>
      <c r="C6" s="29">
        <v>60.728582866293003</v>
      </c>
    </row>
    <row r="7" spans="1:3" x14ac:dyDescent="0.35">
      <c r="A7" t="s">
        <v>10</v>
      </c>
      <c r="B7" s="29">
        <v>38.172043010752603</v>
      </c>
      <c r="C7" s="29">
        <v>61.827956989247298</v>
      </c>
    </row>
    <row r="8" spans="1:3" x14ac:dyDescent="0.35">
      <c r="A8" t="s">
        <v>3</v>
      </c>
      <c r="B8" s="29">
        <v>36.435726210350502</v>
      </c>
      <c r="C8" s="29">
        <v>63.564273789649398</v>
      </c>
    </row>
    <row r="9" spans="1:3" x14ac:dyDescent="0.35">
      <c r="A9" t="s">
        <v>5</v>
      </c>
      <c r="B9" s="29">
        <v>35.736040609137</v>
      </c>
      <c r="C9" s="29">
        <v>64.263959390862894</v>
      </c>
    </row>
    <row r="10" spans="1:3" x14ac:dyDescent="0.35">
      <c r="A10" t="s">
        <v>2</v>
      </c>
      <c r="B10" s="29">
        <v>35.250349925103698</v>
      </c>
      <c r="C10" s="29">
        <v>64.749650074896195</v>
      </c>
    </row>
    <row r="11" spans="1:3" x14ac:dyDescent="0.35">
      <c r="A11" t="s">
        <v>11</v>
      </c>
      <c r="B11" s="29">
        <v>32.739059967585</v>
      </c>
      <c r="C11" s="29">
        <v>67.260940032414894</v>
      </c>
    </row>
    <row r="12" spans="1:3" x14ac:dyDescent="0.35">
      <c r="A12" t="s">
        <v>15</v>
      </c>
      <c r="B12" s="29">
        <v>30.842975206611499</v>
      </c>
      <c r="C12" s="29">
        <v>69.157024793388402</v>
      </c>
    </row>
    <row r="13" spans="1:3" x14ac:dyDescent="0.35">
      <c r="A13" t="s">
        <v>4</v>
      </c>
      <c r="B13" s="29">
        <v>30.064308681671999</v>
      </c>
      <c r="C13" s="29">
        <v>69.935691318327898</v>
      </c>
    </row>
    <row r="14" spans="1:3" x14ac:dyDescent="0.35">
      <c r="A14" t="s">
        <v>8</v>
      </c>
      <c r="B14" s="29">
        <v>29.247715022263801</v>
      </c>
      <c r="C14" s="29">
        <v>70.752284977736096</v>
      </c>
    </row>
    <row r="15" spans="1:3" x14ac:dyDescent="0.35">
      <c r="A15" t="s">
        <v>12</v>
      </c>
      <c r="B15" s="29">
        <v>29.035843289802699</v>
      </c>
      <c r="C15" s="29">
        <v>70.964156710197202</v>
      </c>
    </row>
    <row r="16" spans="1:3" x14ac:dyDescent="0.35">
      <c r="A16" t="s">
        <v>13</v>
      </c>
      <c r="B16" s="29">
        <v>23.404255319148898</v>
      </c>
      <c r="C16" s="29">
        <v>76.595744680850999</v>
      </c>
    </row>
    <row r="17" spans="1:3" x14ac:dyDescent="0.35">
      <c r="A17" t="s">
        <v>14</v>
      </c>
      <c r="B17" s="29">
        <v>15.4761904761904</v>
      </c>
      <c r="C17" s="29">
        <v>84.523809523809504</v>
      </c>
    </row>
    <row r="19" spans="1:3" x14ac:dyDescent="0.35">
      <c r="B19" s="29"/>
      <c r="C19" s="29"/>
    </row>
    <row r="20" spans="1:3" x14ac:dyDescent="0.35">
      <c r="B20" s="29"/>
      <c r="C20" s="29"/>
    </row>
    <row r="21" spans="1:3" x14ac:dyDescent="0.35">
      <c r="B21" s="29"/>
      <c r="C21" s="29"/>
    </row>
    <row r="22" spans="1:3" x14ac:dyDescent="0.35">
      <c r="B22" s="29"/>
      <c r="C22" s="29"/>
    </row>
    <row r="23" spans="1:3" x14ac:dyDescent="0.35">
      <c r="B23" s="29"/>
      <c r="C23" s="29"/>
    </row>
    <row r="24" spans="1:3" x14ac:dyDescent="0.35">
      <c r="B24" s="29"/>
      <c r="C24" s="29"/>
    </row>
    <row r="25" spans="1:3" x14ac:dyDescent="0.35">
      <c r="B25" s="29"/>
      <c r="C25" s="29"/>
    </row>
    <row r="26" spans="1:3" x14ac:dyDescent="0.35">
      <c r="B26" s="29"/>
      <c r="C26" s="29"/>
    </row>
    <row r="27" spans="1:3" x14ac:dyDescent="0.35">
      <c r="B27" s="29"/>
      <c r="C27" s="29"/>
    </row>
    <row r="28" spans="1:3" x14ac:dyDescent="0.35">
      <c r="B28" s="29"/>
      <c r="C28" s="29"/>
    </row>
    <row r="29" spans="1:3" x14ac:dyDescent="0.35">
      <c r="B29" s="29"/>
      <c r="C29" s="29"/>
    </row>
    <row r="30" spans="1:3" x14ac:dyDescent="0.35">
      <c r="B30" s="29"/>
      <c r="C30" s="29"/>
    </row>
    <row r="31" spans="1:3" x14ac:dyDescent="0.35">
      <c r="B31" s="29"/>
      <c r="C31" s="29"/>
    </row>
    <row r="32" spans="1:3" x14ac:dyDescent="0.35">
      <c r="B32" s="29"/>
      <c r="C32" s="29"/>
    </row>
    <row r="33" spans="2:3" x14ac:dyDescent="0.35">
      <c r="B33" s="29"/>
      <c r="C33" s="29"/>
    </row>
  </sheetData>
  <sortState xmlns:xlrd2="http://schemas.microsoft.com/office/spreadsheetml/2017/richdata2" ref="A3:C17">
    <sortCondition descending="1" ref="B3:B17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2E852-9CFD-4C94-8808-2E1B24352BB0}">
  <dimension ref="A1:H21"/>
  <sheetViews>
    <sheetView zoomScale="95" zoomScaleNormal="95" workbookViewId="0">
      <selection activeCell="A3" sqref="A3"/>
    </sheetView>
  </sheetViews>
  <sheetFormatPr defaultColWidth="9.1796875" defaultRowHeight="15.5" x14ac:dyDescent="0.35"/>
  <cols>
    <col min="1" max="1" width="10.7265625" style="21" customWidth="1"/>
    <col min="2" max="5" width="11.7265625" style="21" customWidth="1"/>
    <col min="6" max="6" width="2.7265625" style="21" customWidth="1"/>
    <col min="7" max="8" width="11.7265625" style="21" customWidth="1"/>
    <col min="9" max="16384" width="9.1796875" style="21"/>
  </cols>
  <sheetData>
    <row r="1" spans="1:8" x14ac:dyDescent="0.35">
      <c r="A1" s="1" t="s">
        <v>80</v>
      </c>
    </row>
    <row r="2" spans="1:8" x14ac:dyDescent="0.35">
      <c r="A2" s="1" t="s">
        <v>53</v>
      </c>
    </row>
    <row r="3" spans="1:8" s="5" customFormat="1" ht="12.5" x14ac:dyDescent="0.25"/>
    <row r="4" spans="1:8" s="5" customFormat="1" ht="13" x14ac:dyDescent="0.3">
      <c r="B4" s="6" t="s">
        <v>0</v>
      </c>
      <c r="G4" s="6" t="s">
        <v>1</v>
      </c>
    </row>
    <row r="5" spans="1:8" s="5" customFormat="1" ht="12.5" x14ac:dyDescent="0.25">
      <c r="B5" s="8" t="s">
        <v>17</v>
      </c>
      <c r="C5" s="9" t="s">
        <v>30</v>
      </c>
      <c r="D5" s="9" t="s">
        <v>31</v>
      </c>
      <c r="E5" s="10" t="s">
        <v>29</v>
      </c>
      <c r="F5" s="11"/>
      <c r="G5" s="9" t="s">
        <v>30</v>
      </c>
      <c r="H5" s="9" t="s">
        <v>31</v>
      </c>
    </row>
    <row r="6" spans="1:8" s="5" customFormat="1" ht="12.5" x14ac:dyDescent="0.25">
      <c r="A6" s="5" t="s">
        <v>32</v>
      </c>
      <c r="B6" s="13">
        <v>988</v>
      </c>
      <c r="C6" s="13">
        <v>456</v>
      </c>
      <c r="D6" s="13">
        <v>527</v>
      </c>
      <c r="E6" s="13">
        <v>5</v>
      </c>
      <c r="G6" s="14">
        <v>46.388606307222702</v>
      </c>
      <c r="H6" s="14">
        <v>53.611393692777199</v>
      </c>
    </row>
    <row r="7" spans="1:8" s="5" customFormat="1" ht="12.5" x14ac:dyDescent="0.25">
      <c r="A7" s="5" t="s">
        <v>18</v>
      </c>
      <c r="B7" s="13">
        <v>4847</v>
      </c>
      <c r="C7" s="13">
        <v>2136</v>
      </c>
      <c r="D7" s="13">
        <v>2701</v>
      </c>
      <c r="E7" s="13">
        <v>10</v>
      </c>
      <c r="G7" s="14">
        <v>44.159603059747703</v>
      </c>
      <c r="H7" s="14">
        <v>55.840396940252198</v>
      </c>
    </row>
    <row r="8" spans="1:8" s="5" customFormat="1" ht="12.5" x14ac:dyDescent="0.25">
      <c r="A8" s="5" t="s">
        <v>19</v>
      </c>
      <c r="B8" s="13">
        <v>10709</v>
      </c>
      <c r="C8" s="13">
        <v>4052</v>
      </c>
      <c r="D8" s="13">
        <v>6620</v>
      </c>
      <c r="E8" s="13">
        <v>37</v>
      </c>
      <c r="G8" s="14">
        <v>37.968515742128901</v>
      </c>
      <c r="H8" s="14">
        <v>62.031484257871</v>
      </c>
    </row>
    <row r="9" spans="1:8" s="5" customFormat="1" ht="12.5" x14ac:dyDescent="0.25">
      <c r="A9" s="5" t="s">
        <v>20</v>
      </c>
      <c r="B9" s="13">
        <v>14291</v>
      </c>
      <c r="C9" s="13">
        <v>4511</v>
      </c>
      <c r="D9" s="13">
        <v>9734</v>
      </c>
      <c r="E9" s="13">
        <v>46</v>
      </c>
      <c r="G9" s="14">
        <v>31.667251667251598</v>
      </c>
      <c r="H9" s="14">
        <v>68.332748332748295</v>
      </c>
    </row>
    <row r="10" spans="1:8" s="5" customFormat="1" ht="12.5" x14ac:dyDescent="0.25">
      <c r="A10" s="5" t="s">
        <v>21</v>
      </c>
      <c r="B10" s="13">
        <v>8175</v>
      </c>
      <c r="C10" s="13">
        <v>2516</v>
      </c>
      <c r="D10" s="13">
        <v>5636</v>
      </c>
      <c r="E10" s="13">
        <v>23</v>
      </c>
      <c r="G10" s="14">
        <v>30.8635917566241</v>
      </c>
      <c r="H10" s="14">
        <v>69.136408243375797</v>
      </c>
    </row>
    <row r="11" spans="1:8" s="5" customFormat="1" ht="12.5" x14ac:dyDescent="0.25">
      <c r="A11" s="5" t="s">
        <v>22</v>
      </c>
      <c r="B11" s="13">
        <v>1842</v>
      </c>
      <c r="C11" s="13">
        <v>684</v>
      </c>
      <c r="D11" s="13">
        <v>1150</v>
      </c>
      <c r="E11" s="13">
        <v>8</v>
      </c>
      <c r="G11" s="14">
        <v>37.295528898582297</v>
      </c>
      <c r="H11" s="14">
        <v>62.704471101417603</v>
      </c>
    </row>
    <row r="12" spans="1:8" s="5" customFormat="1" ht="13" x14ac:dyDescent="0.3">
      <c r="A12" s="6" t="s">
        <v>17</v>
      </c>
      <c r="B12" s="19">
        <v>40852</v>
      </c>
      <c r="C12" s="19">
        <v>14355</v>
      </c>
      <c r="D12" s="19">
        <v>26368</v>
      </c>
      <c r="E12" s="19">
        <v>129</v>
      </c>
      <c r="F12" s="6"/>
      <c r="G12" s="20">
        <v>35.250349925103698</v>
      </c>
      <c r="H12" s="20">
        <v>64.749650074896195</v>
      </c>
    </row>
    <row r="13" spans="1:8" s="5" customFormat="1" ht="12.5" x14ac:dyDescent="0.25">
      <c r="A13" s="15" t="s">
        <v>28</v>
      </c>
      <c r="B13" s="15"/>
      <c r="C13" s="15"/>
      <c r="D13" s="15"/>
      <c r="E13" s="15"/>
      <c r="F13" s="15"/>
      <c r="G13" s="15"/>
      <c r="H13" s="15"/>
    </row>
    <row r="14" spans="1:8" x14ac:dyDescent="0.35">
      <c r="A14" s="16" t="s">
        <v>58</v>
      </c>
    </row>
    <row r="15" spans="1:8" x14ac:dyDescent="0.35">
      <c r="A15" s="16" t="s">
        <v>54</v>
      </c>
    </row>
    <row r="16" spans="1:8" x14ac:dyDescent="0.35">
      <c r="A16" s="16" t="s">
        <v>55</v>
      </c>
    </row>
    <row r="21" spans="1:1" x14ac:dyDescent="0.35">
      <c r="A21" s="22" t="s">
        <v>28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85808-F094-4FA0-A14D-32F8050FDEB9}">
  <dimension ref="A1:H21"/>
  <sheetViews>
    <sheetView zoomScale="95" zoomScaleNormal="95" workbookViewId="0">
      <selection activeCell="A3" sqref="A3"/>
    </sheetView>
  </sheetViews>
  <sheetFormatPr defaultColWidth="9.1796875" defaultRowHeight="14" x14ac:dyDescent="0.3"/>
  <cols>
    <col min="1" max="1" width="18.7265625" style="2" customWidth="1"/>
    <col min="2" max="5" width="11.7265625" style="2" customWidth="1"/>
    <col min="6" max="6" width="2.7265625" style="2" customWidth="1"/>
    <col min="7" max="8" width="11.7265625" style="2" customWidth="1"/>
    <col min="9" max="16384" width="9.1796875" style="2"/>
  </cols>
  <sheetData>
    <row r="1" spans="1:8" ht="15.5" x14ac:dyDescent="0.35">
      <c r="A1" s="1" t="s">
        <v>392</v>
      </c>
    </row>
    <row r="2" spans="1:8" ht="15.5" x14ac:dyDescent="0.35">
      <c r="A2" s="1" t="s">
        <v>53</v>
      </c>
    </row>
    <row r="3" spans="1:8" s="5" customFormat="1" ht="12.5" x14ac:dyDescent="0.25"/>
    <row r="4" spans="1:8" s="5" customFormat="1" ht="13" x14ac:dyDescent="0.3">
      <c r="B4" s="6" t="s">
        <v>0</v>
      </c>
      <c r="G4" s="6" t="s">
        <v>1</v>
      </c>
    </row>
    <row r="5" spans="1:8" s="5" customFormat="1" ht="12.5" x14ac:dyDescent="0.25">
      <c r="B5" s="8" t="s">
        <v>17</v>
      </c>
      <c r="C5" s="9" t="s">
        <v>30</v>
      </c>
      <c r="D5" s="9" t="s">
        <v>31</v>
      </c>
      <c r="E5" s="10" t="s">
        <v>29</v>
      </c>
      <c r="F5" s="11"/>
      <c r="G5" s="9" t="s">
        <v>30</v>
      </c>
      <c r="H5" s="9" t="s">
        <v>31</v>
      </c>
    </row>
    <row r="6" spans="1:8" s="5" customFormat="1" ht="12.5" x14ac:dyDescent="0.25">
      <c r="A6" s="12" t="s">
        <v>23</v>
      </c>
      <c r="B6" s="23">
        <v>9712</v>
      </c>
      <c r="C6" s="23">
        <v>3861</v>
      </c>
      <c r="D6" s="23">
        <v>5820</v>
      </c>
      <c r="E6" s="23">
        <v>31</v>
      </c>
      <c r="F6" s="11"/>
      <c r="G6" s="24">
        <v>39.882243569879101</v>
      </c>
      <c r="H6" s="24">
        <v>60.117756430120799</v>
      </c>
    </row>
    <row r="7" spans="1:8" s="5" customFormat="1" ht="12.5" x14ac:dyDescent="0.25">
      <c r="A7" s="12">
        <v>2</v>
      </c>
      <c r="B7" s="23">
        <v>8361</v>
      </c>
      <c r="C7" s="23">
        <v>3057</v>
      </c>
      <c r="D7" s="23">
        <v>5275</v>
      </c>
      <c r="E7" s="23">
        <v>29</v>
      </c>
      <c r="F7" s="11"/>
      <c r="G7" s="24">
        <v>36.689870379260597</v>
      </c>
      <c r="H7" s="24">
        <v>63.310129620739303</v>
      </c>
    </row>
    <row r="8" spans="1:8" s="5" customFormat="1" ht="12.5" x14ac:dyDescent="0.25">
      <c r="A8" s="12">
        <v>3</v>
      </c>
      <c r="B8" s="23">
        <v>7515</v>
      </c>
      <c r="C8" s="23">
        <v>2613</v>
      </c>
      <c r="D8" s="23">
        <v>4875</v>
      </c>
      <c r="E8" s="23">
        <v>27</v>
      </c>
      <c r="F8" s="11"/>
      <c r="G8" s="24">
        <v>34.8958333333333</v>
      </c>
      <c r="H8" s="24">
        <v>65.1041666666666</v>
      </c>
    </row>
    <row r="9" spans="1:8" s="5" customFormat="1" ht="12.5" x14ac:dyDescent="0.25">
      <c r="A9" s="12">
        <v>4</v>
      </c>
      <c r="B9" s="23">
        <v>8353</v>
      </c>
      <c r="C9" s="23">
        <v>2743</v>
      </c>
      <c r="D9" s="23">
        <v>5583</v>
      </c>
      <c r="E9" s="23">
        <v>27</v>
      </c>
      <c r="F9" s="11"/>
      <c r="G9" s="24">
        <v>32.944991592601397</v>
      </c>
      <c r="H9" s="24">
        <v>67.055008407398503</v>
      </c>
    </row>
    <row r="10" spans="1:8" s="5" customFormat="1" ht="12.5" x14ac:dyDescent="0.25">
      <c r="A10" s="12" t="s">
        <v>24</v>
      </c>
      <c r="B10" s="23">
        <v>6826</v>
      </c>
      <c r="C10" s="23">
        <v>2057</v>
      </c>
      <c r="D10" s="23">
        <v>4754</v>
      </c>
      <c r="E10" s="23">
        <v>15</v>
      </c>
      <c r="F10" s="11"/>
      <c r="G10" s="24">
        <v>30.201145206283901</v>
      </c>
      <c r="H10" s="24">
        <v>69.798854793716004</v>
      </c>
    </row>
    <row r="11" spans="1:8" s="5" customFormat="1" ht="12.5" x14ac:dyDescent="0.25">
      <c r="A11" s="12" t="s">
        <v>29</v>
      </c>
      <c r="B11" s="23">
        <v>85</v>
      </c>
      <c r="C11" s="23">
        <v>24</v>
      </c>
      <c r="D11" s="23">
        <v>61</v>
      </c>
      <c r="E11" s="23" t="s">
        <v>56</v>
      </c>
      <c r="F11" s="11"/>
      <c r="G11" s="24">
        <v>28.235294117647001</v>
      </c>
      <c r="H11" s="24">
        <v>71.764705882352899</v>
      </c>
    </row>
    <row r="12" spans="1:8" s="5" customFormat="1" ht="13" x14ac:dyDescent="0.3">
      <c r="A12" s="6" t="s">
        <v>17</v>
      </c>
      <c r="B12" s="25">
        <v>40852</v>
      </c>
      <c r="C12" s="25">
        <v>14355</v>
      </c>
      <c r="D12" s="25">
        <v>26368</v>
      </c>
      <c r="E12" s="25">
        <v>129</v>
      </c>
      <c r="F12" s="26"/>
      <c r="G12" s="27">
        <v>35.250349925103698</v>
      </c>
      <c r="H12" s="27">
        <v>64.749650074896195</v>
      </c>
    </row>
    <row r="13" spans="1:8" s="5" customFormat="1" ht="12.5" x14ac:dyDescent="0.25">
      <c r="A13" s="15"/>
      <c r="B13" s="15"/>
      <c r="C13" s="15"/>
      <c r="D13" s="15"/>
      <c r="E13" s="15"/>
      <c r="F13" s="15"/>
      <c r="G13" s="15"/>
      <c r="H13" s="15"/>
    </row>
    <row r="14" spans="1:8" x14ac:dyDescent="0.3">
      <c r="A14" s="16" t="s">
        <v>58</v>
      </c>
    </row>
    <row r="15" spans="1:8" x14ac:dyDescent="0.3">
      <c r="A15" s="16" t="s">
        <v>54</v>
      </c>
    </row>
    <row r="16" spans="1:8" x14ac:dyDescent="0.3">
      <c r="A16" s="16" t="s">
        <v>55</v>
      </c>
    </row>
    <row r="21" spans="1:1" x14ac:dyDescent="0.3">
      <c r="A21" s="17" t="s">
        <v>28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A190E-E367-4D1F-A31E-B66EC4D81FF6}">
  <dimension ref="A1:H22"/>
  <sheetViews>
    <sheetView zoomScale="95" zoomScaleNormal="95" workbookViewId="0">
      <selection activeCell="A3" sqref="A3"/>
    </sheetView>
  </sheetViews>
  <sheetFormatPr defaultColWidth="9.1796875" defaultRowHeight="14" x14ac:dyDescent="0.3"/>
  <cols>
    <col min="1" max="1" width="42.7265625" style="2" customWidth="1"/>
    <col min="2" max="5" width="11.7265625" style="2" customWidth="1"/>
    <col min="6" max="6" width="2.7265625" style="2" customWidth="1"/>
    <col min="7" max="8" width="11.7265625" style="2" customWidth="1"/>
    <col min="9" max="16384" width="9.1796875" style="2"/>
  </cols>
  <sheetData>
    <row r="1" spans="1:8" ht="15.5" x14ac:dyDescent="0.35">
      <c r="A1" s="1" t="s">
        <v>81</v>
      </c>
    </row>
    <row r="2" spans="1:8" ht="15.5" x14ac:dyDescent="0.35">
      <c r="A2" s="1" t="s">
        <v>53</v>
      </c>
    </row>
    <row r="3" spans="1:8" s="5" customFormat="1" ht="12.5" x14ac:dyDescent="0.25"/>
    <row r="4" spans="1:8" s="5" customFormat="1" ht="13" x14ac:dyDescent="0.3">
      <c r="B4" s="6" t="s">
        <v>0</v>
      </c>
      <c r="G4" s="6" t="s">
        <v>1</v>
      </c>
    </row>
    <row r="5" spans="1:8" s="5" customFormat="1" ht="12.5" x14ac:dyDescent="0.25">
      <c r="B5" s="8" t="s">
        <v>17</v>
      </c>
      <c r="C5" s="9" t="s">
        <v>30</v>
      </c>
      <c r="D5" s="9" t="s">
        <v>31</v>
      </c>
      <c r="E5" s="10" t="s">
        <v>29</v>
      </c>
      <c r="F5" s="11"/>
      <c r="G5" s="9" t="s">
        <v>30</v>
      </c>
      <c r="H5" s="9" t="s">
        <v>31</v>
      </c>
    </row>
    <row r="6" spans="1:8" s="5" customFormat="1" ht="12.5" x14ac:dyDescent="0.25">
      <c r="A6" s="5" t="s">
        <v>407</v>
      </c>
      <c r="B6" s="13">
        <v>31180</v>
      </c>
      <c r="C6" s="13">
        <v>11101</v>
      </c>
      <c r="D6" s="13">
        <v>19989</v>
      </c>
      <c r="E6" s="13">
        <v>90</v>
      </c>
      <c r="G6" s="14">
        <v>35.7060147957542</v>
      </c>
      <c r="H6" s="14">
        <v>64.293985204245701</v>
      </c>
    </row>
    <row r="7" spans="1:8" s="5" customFormat="1" ht="12.5" x14ac:dyDescent="0.25">
      <c r="A7" s="5" t="s">
        <v>408</v>
      </c>
      <c r="B7" s="13">
        <v>422</v>
      </c>
      <c r="C7" s="13">
        <v>140</v>
      </c>
      <c r="D7" s="13">
        <v>281</v>
      </c>
      <c r="E7" s="13">
        <v>1</v>
      </c>
      <c r="G7" s="14">
        <v>33.2541567695962</v>
      </c>
      <c r="H7" s="14">
        <v>66.745843230403807</v>
      </c>
    </row>
    <row r="8" spans="1:8" s="5" customFormat="1" ht="12.5" x14ac:dyDescent="0.25">
      <c r="A8" s="5" t="s">
        <v>25</v>
      </c>
      <c r="B8" s="13">
        <v>1888</v>
      </c>
      <c r="C8" s="13">
        <v>641</v>
      </c>
      <c r="D8" s="13">
        <v>1241</v>
      </c>
      <c r="E8" s="13">
        <v>6</v>
      </c>
      <c r="G8" s="14">
        <v>34.059511158342097</v>
      </c>
      <c r="H8" s="14">
        <v>65.940488841657796</v>
      </c>
    </row>
    <row r="9" spans="1:8" s="5" customFormat="1" ht="12.5" x14ac:dyDescent="0.25">
      <c r="A9" s="5" t="s">
        <v>26</v>
      </c>
      <c r="B9" s="13">
        <v>759</v>
      </c>
      <c r="C9" s="13">
        <v>259</v>
      </c>
      <c r="D9" s="13">
        <v>499</v>
      </c>
      <c r="E9" s="13">
        <v>1</v>
      </c>
      <c r="G9" s="14">
        <v>34.168865435356103</v>
      </c>
      <c r="H9" s="14">
        <v>65.831134564643804</v>
      </c>
    </row>
    <row r="10" spans="1:8" s="5" customFormat="1" ht="12.5" x14ac:dyDescent="0.25">
      <c r="A10" s="5" t="s">
        <v>409</v>
      </c>
      <c r="B10" s="13">
        <v>128</v>
      </c>
      <c r="C10" s="13">
        <v>48</v>
      </c>
      <c r="D10" s="13">
        <v>80</v>
      </c>
      <c r="E10" s="23" t="s">
        <v>56</v>
      </c>
      <c r="G10" s="14">
        <v>37.5</v>
      </c>
      <c r="H10" s="14">
        <v>62.5</v>
      </c>
    </row>
    <row r="11" spans="1:8" s="5" customFormat="1" ht="12.5" x14ac:dyDescent="0.25">
      <c r="A11" s="5" t="s">
        <v>410</v>
      </c>
      <c r="B11" s="13">
        <v>664</v>
      </c>
      <c r="C11" s="13">
        <v>193</v>
      </c>
      <c r="D11" s="13">
        <v>467</v>
      </c>
      <c r="E11" s="13">
        <v>4</v>
      </c>
      <c r="G11" s="14">
        <v>29.2424242424242</v>
      </c>
      <c r="H11" s="14">
        <v>70.757575757575694</v>
      </c>
    </row>
    <row r="12" spans="1:8" s="5" customFormat="1" ht="12.5" x14ac:dyDescent="0.25">
      <c r="A12" s="5" t="s">
        <v>411</v>
      </c>
      <c r="B12" s="13">
        <v>594</v>
      </c>
      <c r="C12" s="13">
        <v>203</v>
      </c>
      <c r="D12" s="13">
        <v>390</v>
      </c>
      <c r="E12" s="13">
        <v>1</v>
      </c>
      <c r="G12" s="14">
        <v>34.232715008431697</v>
      </c>
      <c r="H12" s="14">
        <v>65.767284991568303</v>
      </c>
    </row>
    <row r="13" spans="1:8" s="5" customFormat="1" ht="12.5" x14ac:dyDescent="0.25">
      <c r="A13" s="5" t="s">
        <v>412</v>
      </c>
      <c r="B13" s="13">
        <v>5217</v>
      </c>
      <c r="C13" s="13">
        <v>1770</v>
      </c>
      <c r="D13" s="13">
        <v>3421</v>
      </c>
      <c r="E13" s="13">
        <v>26</v>
      </c>
      <c r="G13" s="14">
        <v>34.097476401464</v>
      </c>
      <c r="H13" s="14">
        <v>65.902523598535893</v>
      </c>
    </row>
    <row r="14" spans="1:8" s="5" customFormat="1" ht="13" x14ac:dyDescent="0.3">
      <c r="A14" s="6" t="s">
        <v>17</v>
      </c>
      <c r="B14" s="19">
        <v>40852</v>
      </c>
      <c r="C14" s="19">
        <v>14355</v>
      </c>
      <c r="D14" s="19">
        <v>26368</v>
      </c>
      <c r="E14" s="19">
        <v>129</v>
      </c>
      <c r="F14" s="6"/>
      <c r="G14" s="20">
        <v>35.250349925103698</v>
      </c>
      <c r="H14" s="20">
        <v>64.749650074896195</v>
      </c>
    </row>
    <row r="15" spans="1:8" s="5" customFormat="1" ht="12.5" x14ac:dyDescent="0.25">
      <c r="A15" s="15"/>
      <c r="B15" s="15"/>
      <c r="C15" s="15"/>
      <c r="D15" s="15"/>
      <c r="E15" s="15"/>
      <c r="F15" s="15"/>
      <c r="G15" s="15"/>
      <c r="H15" s="15"/>
    </row>
    <row r="16" spans="1:8" x14ac:dyDescent="0.3">
      <c r="A16" s="16" t="s">
        <v>58</v>
      </c>
    </row>
    <row r="17" spans="1:1" x14ac:dyDescent="0.3">
      <c r="A17" s="16" t="s">
        <v>54</v>
      </c>
    </row>
    <row r="18" spans="1:1" x14ac:dyDescent="0.3">
      <c r="A18" s="16" t="s">
        <v>55</v>
      </c>
    </row>
    <row r="22" spans="1:1" x14ac:dyDescent="0.3">
      <c r="A22" s="17" t="s">
        <v>28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CC55C-24E5-4635-BD1C-2D814002F7B8}">
  <dimension ref="A2:B23"/>
  <sheetViews>
    <sheetView zoomScale="90" zoomScaleNormal="90" workbookViewId="0">
      <selection activeCell="J16" sqref="J16"/>
    </sheetView>
  </sheetViews>
  <sheetFormatPr defaultRowHeight="14.5" x14ac:dyDescent="0.35"/>
  <cols>
    <col min="2" max="2" width="9.1796875" style="28"/>
  </cols>
  <sheetData>
    <row r="2" spans="1:2" x14ac:dyDescent="0.35">
      <c r="A2">
        <v>20</v>
      </c>
      <c r="B2" s="28" t="str">
        <f>VLOOKUP(A2,A4:B23,2,0)</f>
        <v>2022/23</v>
      </c>
    </row>
    <row r="4" spans="1:2" x14ac:dyDescent="0.35">
      <c r="A4">
        <v>1</v>
      </c>
      <c r="B4" s="28" t="s">
        <v>59</v>
      </c>
    </row>
    <row r="5" spans="1:2" x14ac:dyDescent="0.35">
      <c r="A5">
        <v>2</v>
      </c>
      <c r="B5" s="28" t="s">
        <v>60</v>
      </c>
    </row>
    <row r="6" spans="1:2" x14ac:dyDescent="0.35">
      <c r="A6">
        <v>3</v>
      </c>
      <c r="B6" s="28" t="s">
        <v>61</v>
      </c>
    </row>
    <row r="7" spans="1:2" x14ac:dyDescent="0.35">
      <c r="A7">
        <v>4</v>
      </c>
      <c r="B7" s="28" t="s">
        <v>62</v>
      </c>
    </row>
    <row r="8" spans="1:2" x14ac:dyDescent="0.35">
      <c r="A8">
        <v>5</v>
      </c>
      <c r="B8" s="28" t="s">
        <v>63</v>
      </c>
    </row>
    <row r="9" spans="1:2" x14ac:dyDescent="0.35">
      <c r="A9">
        <v>6</v>
      </c>
      <c r="B9" s="28" t="s">
        <v>64</v>
      </c>
    </row>
    <row r="10" spans="1:2" x14ac:dyDescent="0.35">
      <c r="A10">
        <v>7</v>
      </c>
      <c r="B10" s="28" t="s">
        <v>65</v>
      </c>
    </row>
    <row r="11" spans="1:2" x14ac:dyDescent="0.35">
      <c r="A11">
        <v>8</v>
      </c>
      <c r="B11" s="28" t="s">
        <v>66</v>
      </c>
    </row>
    <row r="12" spans="1:2" x14ac:dyDescent="0.35">
      <c r="A12">
        <v>9</v>
      </c>
      <c r="B12" s="28" t="s">
        <v>67</v>
      </c>
    </row>
    <row r="13" spans="1:2" x14ac:dyDescent="0.35">
      <c r="A13">
        <v>10</v>
      </c>
      <c r="B13" s="28" t="s">
        <v>68</v>
      </c>
    </row>
    <row r="14" spans="1:2" x14ac:dyDescent="0.35">
      <c r="A14">
        <v>11</v>
      </c>
      <c r="B14" s="28" t="s">
        <v>69</v>
      </c>
    </row>
    <row r="15" spans="1:2" x14ac:dyDescent="0.35">
      <c r="A15">
        <v>12</v>
      </c>
      <c r="B15" s="28" t="s">
        <v>70</v>
      </c>
    </row>
    <row r="16" spans="1:2" x14ac:dyDescent="0.35">
      <c r="A16">
        <v>13</v>
      </c>
      <c r="B16" s="28" t="s">
        <v>71</v>
      </c>
    </row>
    <row r="17" spans="1:2" x14ac:dyDescent="0.35">
      <c r="A17">
        <v>14</v>
      </c>
      <c r="B17" s="28" t="s">
        <v>72</v>
      </c>
    </row>
    <row r="18" spans="1:2" x14ac:dyDescent="0.35">
      <c r="A18">
        <v>15</v>
      </c>
      <c r="B18" s="28" t="s">
        <v>73</v>
      </c>
    </row>
    <row r="19" spans="1:2" x14ac:dyDescent="0.35">
      <c r="A19">
        <v>16</v>
      </c>
      <c r="B19" s="28" t="s">
        <v>74</v>
      </c>
    </row>
    <row r="20" spans="1:2" x14ac:dyDescent="0.35">
      <c r="A20">
        <v>17</v>
      </c>
      <c r="B20" s="28" t="s">
        <v>75</v>
      </c>
    </row>
    <row r="21" spans="1:2" x14ac:dyDescent="0.35">
      <c r="A21">
        <v>18</v>
      </c>
      <c r="B21" s="28" t="s">
        <v>76</v>
      </c>
    </row>
    <row r="22" spans="1:2" x14ac:dyDescent="0.35">
      <c r="A22">
        <v>19</v>
      </c>
      <c r="B22" s="28" t="s">
        <v>77</v>
      </c>
    </row>
    <row r="23" spans="1:2" x14ac:dyDescent="0.35">
      <c r="A23">
        <v>20</v>
      </c>
      <c r="B23" s="28" t="s">
        <v>78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A86D5D-03C0-4FE0-966A-A6402D04D99A}">
  <ds:schemaRefs>
    <ds:schemaRef ds:uri="http://schemas.microsoft.com/office/2006/metadata/properties"/>
    <ds:schemaRef ds:uri="http://schemas.microsoft.com/office/infopath/2007/PartnerControls"/>
    <ds:schemaRef ds:uri="15e9c7c7-720e-457f-8d7f-28edf1a58f24"/>
    <ds:schemaRef ds:uri="158eac70-73b0-45c8-8281-c2471280e21a"/>
  </ds:schemaRefs>
</ds:datastoreItem>
</file>

<file path=customXml/itemProps2.xml><?xml version="1.0" encoding="utf-8"?>
<ds:datastoreItem xmlns:ds="http://schemas.openxmlformats.org/officeDocument/2006/customXml" ds:itemID="{2BF31564-8059-48F6-88F3-97E3B89CBE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05172FA-B8F8-437D-A55D-88D8811E2A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8eac70-73b0-45c8-8281-c2471280e21a"/>
    <ds:schemaRef ds:uri="15e9c7c7-720e-457f-8d7f-28edf1a58f2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9</vt:i4>
      </vt:variant>
      <vt:variant>
        <vt:lpstr>Charts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13" baseType="lpstr">
      <vt:lpstr>Index</vt:lpstr>
      <vt:lpstr>5.1</vt:lpstr>
      <vt:lpstr>5.2</vt:lpstr>
      <vt:lpstr>5.2_data</vt:lpstr>
      <vt:lpstr>Figure5.2_data</vt:lpstr>
      <vt:lpstr>5.3</vt:lpstr>
      <vt:lpstr>5.4</vt:lpstr>
      <vt:lpstr>5.5</vt:lpstr>
      <vt:lpstr>Lookup</vt:lpstr>
      <vt:lpstr>Figure5.1</vt:lpstr>
      <vt:lpstr>Figure5.2</vt:lpstr>
      <vt:lpstr>Figure5.3</vt:lpstr>
      <vt:lpstr>t5.2</vt:lpstr>
    </vt:vector>
  </TitlesOfParts>
  <Company>NHSS National Services Scotland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stuarw02</dc:creator>
  <cp:lastModifiedBy>Ailsa Lindsay</cp:lastModifiedBy>
  <dcterms:created xsi:type="dcterms:W3CDTF">2022-10-03T13:52:18Z</dcterms:created>
  <dcterms:modified xsi:type="dcterms:W3CDTF">2023-11-17T09:43:25Z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  <property fmtid="{D5CDD505-2E9C-101B-9397-08002B2CF9AE}" pid="3" name="MediaServiceImageTags">
    <vt:lpwstr/>
  </property>
</Properties>
</file>